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shboard" sheetId="1" r:id="rId5"/>
    <sheet state="hidden" name="TAT calculation" sheetId="2" r:id="rId6"/>
    <sheet state="visible" name="Responses Sent to PS" sheetId="3" r:id="rId7"/>
  </sheets>
  <definedNames>
    <definedName hidden="1" localSheetId="0" name="_xlnm._FilterDatabase">Dashboard!$C$10:$J$17</definedName>
  </definedNames>
  <calcPr/>
</workbook>
</file>

<file path=xl/sharedStrings.xml><?xml version="1.0" encoding="utf-8"?>
<sst xmlns="http://schemas.openxmlformats.org/spreadsheetml/2006/main" count="322" uniqueCount="192">
  <si>
    <t xml:space="preserve">Grievance Redressal </t>
  </si>
  <si>
    <t># of issues received</t>
  </si>
  <si>
    <t>Status not updated</t>
  </si>
  <si>
    <t>AVG days to resolve</t>
  </si>
  <si>
    <t>Status</t>
  </si>
  <si>
    <t>Pending</t>
  </si>
  <si>
    <t>In-process</t>
  </si>
  <si>
    <t>Resolved</t>
  </si>
  <si>
    <t>Response not needed</t>
  </si>
  <si>
    <t>Duplicate</t>
  </si>
  <si>
    <t>Turnaround time</t>
  </si>
  <si>
    <t># of grievances</t>
  </si>
  <si>
    <t>Number</t>
  </si>
  <si>
    <t>&lt;=7 days</t>
  </si>
  <si>
    <t>%</t>
  </si>
  <si>
    <t>&gt;7 days</t>
  </si>
  <si>
    <t>#</t>
  </si>
  <si>
    <t>Bucket</t>
  </si>
  <si>
    <t>Responsible Officer</t>
  </si>
  <si>
    <t>Affiliation</t>
  </si>
  <si>
    <t>Biometric Attendance</t>
  </si>
  <si>
    <t>Enrollment</t>
  </si>
  <si>
    <t>Examinations</t>
  </si>
  <si>
    <t>Geotagging</t>
  </si>
  <si>
    <t>Other</t>
  </si>
  <si>
    <t>Registration</t>
  </si>
  <si>
    <t>Query Received</t>
  </si>
  <si>
    <t>Email Address</t>
  </si>
  <si>
    <t>Institute Name</t>
  </si>
  <si>
    <t>Centre code</t>
  </si>
  <si>
    <t>Principal Name</t>
  </si>
  <si>
    <t>Principal Mobile Number</t>
  </si>
  <si>
    <t>Category of Grievance</t>
  </si>
  <si>
    <t>Please explain your grievance
कृपया संक्षेप में अपनी शिकायत बताएं</t>
  </si>
  <si>
    <t>Date of Action</t>
  </si>
  <si>
    <t>Days taken to respond</t>
  </si>
  <si>
    <t>umalokschoolofnursing@gmail.com</t>
  </si>
  <si>
    <t xml:space="preserve">Umalok School of Nursing </t>
  </si>
  <si>
    <t>0410</t>
  </si>
  <si>
    <t xml:space="preserve">Mr. Suresh Chand </t>
  </si>
  <si>
    <t xml:space="preserve">Grievance  Regarding Affiliation- after submitting annual affiliation fees  we did not got any affiliation letter from U.P. State council 
Grievance Regarding Biometric -Attendance our institution is located in rural area so network  problem is the common issue for us that why we are unable to do Biometric for Teacher and Students now a days. But we are promising to do work on Biometric Attendance and send on given online portal as soon as possible. Kindly give some more times to us  </t>
  </si>
  <si>
    <t>Make it Today - date of receiving</t>
  </si>
  <si>
    <t>ashadeepnursingcollege@gmail.com</t>
  </si>
  <si>
    <t>ASHADEEP NURSING COLLEGE &amp; PARAMEDICAL AZAMATGARH AZAMGARH</t>
  </si>
  <si>
    <t>Monesh Sharma</t>
  </si>
  <si>
    <t xml:space="preserve">Respected Sir/Madam,
Our Institute *ASHADEEP NURSING COLLEGE &amp; PARAMEDICAL AZAMATGARH, AZAMGARH* 
We haven't get Intitag User ID and Password.
</t>
  </si>
  <si>
    <t>23/08/2022</t>
  </si>
  <si>
    <t>Extract the day using left function and subtract it</t>
  </si>
  <si>
    <t>dr_akjain2000@yahoo.com</t>
  </si>
  <si>
    <t xml:space="preserve">Institute of physiotherapy and rehabilitation </t>
  </si>
  <si>
    <t>0071</t>
  </si>
  <si>
    <t>Dr AK Jain</t>
  </si>
  <si>
    <t>Tried three vendors to establish Biometric system but they can’t connect to upsmfac server. Are there any certified approved vendors? Or can a reference be advised  ?</t>
  </si>
  <si>
    <t>18/08/2022</t>
  </si>
  <si>
    <t xml:space="preserve">Academy of Acupuncture and rehabilitation </t>
  </si>
  <si>
    <t>Tried three Vendors but they couldn’t connect to upsmfac server. Can any certified or approved  Vendor be advised?</t>
  </si>
  <si>
    <t>nitinmorris.morris18@gmail.com</t>
  </si>
  <si>
    <t xml:space="preserve">SCHOOL OF NURSING MEMORIAL HOSPITAL FATEHGARH FARRUKHABAD </t>
  </si>
  <si>
    <t>Mr. Nitin Morris</t>
  </si>
  <si>
    <t>09639639617</t>
  </si>
  <si>
    <t xml:space="preserve">Respect Sir;
we have total 120 strength of the students but in Attendance login panel it is showing 121 students strength. Kindly do the needful.
Thanks </t>
  </si>
  <si>
    <t>ASHADEEP NURSING COLLEGE AND PARAMEDICAL INSTITUTE AZAMATGARH AZAMGARH UP</t>
  </si>
  <si>
    <t>MONESH SHARMA</t>
  </si>
  <si>
    <t>RESPECTED SIR/MADAM, 
PLEASE PROVIDE FOR 'INTITAG' USER ID AND PASSWORD TO OUR INSTITUTE</t>
  </si>
  <si>
    <t>nursingschoolchk@gmail.com</t>
  </si>
  <si>
    <t>CHRISTIAN HOSPITAL KASGANJ</t>
  </si>
  <si>
    <t>MOHD ADNAN</t>
  </si>
  <si>
    <t xml:space="preserve">GEOTAGGING LOGIN SHOWING INVALID ID PASSWORD . THE ID IS NC63316 AND PASSCODE IS NC123@. </t>
  </si>
  <si>
    <t>karmacollege@gmail.com</t>
  </si>
  <si>
    <t>KARMA NURSING AND PARAMEDICAL COLLEGE</t>
  </si>
  <si>
    <t>MRS MANISHA THAKUR</t>
  </si>
  <si>
    <t xml:space="preserve">respected sir ,  from 6 august 2022 onwards  our biometrics machine was not working due to some technical issues .we have sent machine  to service center for repairing .kindly consider our issue and  Soon we will update attendecne again after reapiring .  </t>
  </si>
  <si>
    <t>optometry11@yahoo.com</t>
  </si>
  <si>
    <t xml:space="preserve">SHRI RAJARAM MEMORIAL EYE HOSPITAL </t>
  </si>
  <si>
    <t>0067</t>
  </si>
  <si>
    <t xml:space="preserve">Dr. Kshitij Shivhare </t>
  </si>
  <si>
    <t xml:space="preserve">Respected Sir, Affiliation file for ANM Course was submitted on Dec2019. and due to faculty irregularities our final inspection was done on February 2022. As per that inspection report we submitted our deficiency report on April 2022. But till date to clarification/scrutiny reports has been released by the faculty even after visiting Principal Secretary sir, faculty secretary sir, DGME several times. This encounter wasting of institutions time and loss of money due to not getting affiliation on time along with mental pressure. Respected sir it's my request to update us for same. Faithfully, Dr. Kshitij Shivhare </t>
  </si>
  <si>
    <t>cpmc.kanpur@gmail.com</t>
  </si>
  <si>
    <t xml:space="preserve">City para medical college </t>
  </si>
  <si>
    <t>Dr. Sandeep gupta</t>
  </si>
  <si>
    <t>What is the procedure of institag app for tag location of our institute plzz help me.
Thank you!</t>
  </si>
  <si>
    <t>shribaldeocollage@gmail.com</t>
  </si>
  <si>
    <t xml:space="preserve">Shri Baldev college of nursing and medical center </t>
  </si>
  <si>
    <t>Naresh chand meena</t>
  </si>
  <si>
    <t xml:space="preserve">Dear sir/maadam
Our institute is permitted on 31/03/2022.
We have not enrolled our students by mistake
So please enrollment karwane ka kast kare
</t>
  </si>
  <si>
    <t>majorsdsinghhospital@gmail.com</t>
  </si>
  <si>
    <t>MAJOR S.D. SINGH NURSING AND PARAMEDICAL COLLEGE</t>
  </si>
  <si>
    <t xml:space="preserve">MR. PUSHPENDRA SHARMA </t>
  </si>
  <si>
    <t xml:space="preserve">My college (1644) institag app not showing any link to fill the college details, Its  only showing college name on screen so kindly do the needful 
Institag app login ID &amp; Password
Login Id: NC1411644
Password: NC123@
thanking you 
                                                                                                                                        Principal
</t>
  </si>
  <si>
    <t>sssnsgmbd@gmail.com</t>
  </si>
  <si>
    <t xml:space="preserve">Shree satya school of nursing moradabad </t>
  </si>
  <si>
    <t>Yogesh tiwari</t>
  </si>
  <si>
    <t>Request for college name verification on scholarship portal</t>
  </si>
  <si>
    <t>vcon@vinil.edu.in</t>
  </si>
  <si>
    <t>Vivekananda Polyclinic School of Nursing, Lucknow</t>
  </si>
  <si>
    <t>0021</t>
  </si>
  <si>
    <t>Mrs. D Thangam Sheela Rosaline</t>
  </si>
  <si>
    <t>geo-tagging ID and password not received. please provide as soon as possible</t>
  </si>
  <si>
    <t>kr.adarsh111@gmail.com</t>
  </si>
  <si>
    <t xml:space="preserve">World Green College of Nursing, Gazipur </t>
  </si>
  <si>
    <t>Adarsh KR</t>
  </si>
  <si>
    <t>I am not working in this college for the past one year, but still they are using my documents as the principal of this college .  I came to know this from adding my WhatsApp  number to the nursing faculty group.</t>
  </si>
  <si>
    <t>gimsparamedicalschool@gmail.com</t>
  </si>
  <si>
    <t>Paramedical School, Gims Gautam Budh Nagar</t>
  </si>
  <si>
    <t>Dr Shivani Kalhan</t>
  </si>
  <si>
    <t>sir/madam,
This is our first batch of students of dmlt and  dip X ray technician. 
Sir, we dont have any enrollment number  of the students/tutors/faculty.
Kindly guide us regarding the same.
Thankyou
Regards</t>
  </si>
  <si>
    <t>nursing@subharti.org</t>
  </si>
  <si>
    <t>Panna dhai maa subharti nursing college meerut</t>
  </si>
  <si>
    <t>0739</t>
  </si>
  <si>
    <t xml:space="preserve">Dr Geeta parwanda </t>
  </si>
  <si>
    <t xml:space="preserve">Nil special to mention </t>
  </si>
  <si>
    <t>marysnv@gmail.com</t>
  </si>
  <si>
    <t>St. Mary's school of nursing, varanasi</t>
  </si>
  <si>
    <t>0670</t>
  </si>
  <si>
    <t>Pudota Anthony Lourdu Mary</t>
  </si>
  <si>
    <t>Faculty turnover is too much due to CHO and NHM job please help me to get proper staff hence I will be grateful to you</t>
  </si>
  <si>
    <t>info@dooncollege.info</t>
  </si>
  <si>
    <t>Doon College (Nursing)</t>
  </si>
  <si>
    <t>Amrita C Kapoor</t>
  </si>
  <si>
    <t xml:space="preserve">Sir/Madam, I inform you that our institute has not received Biometric User ID and Password till date, in this connection institute send mail many time. </t>
  </si>
  <si>
    <t>Institute has ANM &amp; GNM affiliation for the session 2021-22, but till dated Student Enrollment Panel form are not open, you are request please open Student Enrollment Panel for the session 2021-22</t>
  </si>
  <si>
    <t>Good evening sir kindly help us to have digital signature of scholarship we find very difficult</t>
  </si>
  <si>
    <t>sanskarss2016@gmail.com</t>
  </si>
  <si>
    <t>Saharanpur Hospital and Nursing College</t>
  </si>
  <si>
    <t>RENUKA S</t>
  </si>
  <si>
    <t>I inform you that please provide us Biometric Institute User Id and Password.</t>
  </si>
  <si>
    <t>latatrust2017@gmail.com</t>
  </si>
  <si>
    <t>Smt Lata Charitable Hospital and Nursing College</t>
  </si>
  <si>
    <t>Rajalakshmi N</t>
  </si>
  <si>
    <t xml:space="preserve">Please provide institute Biometric User Id and Password, in this connection institute send mail many time. </t>
  </si>
  <si>
    <t>upsmfac.0535@gmail.com</t>
  </si>
  <si>
    <t>Ch Kehar Singh institute of paramedical sciences and hospital</t>
  </si>
  <si>
    <t>0535</t>
  </si>
  <si>
    <t>Swati Patanwal</t>
  </si>
  <si>
    <t>Pbbsc nursing inspection done still no any information get. As mail already done and registration of students is not coming timely</t>
  </si>
  <si>
    <t>principal.nursing@theglocaluniversity.in</t>
  </si>
  <si>
    <t>GLOCAL COLLEGE OF NURSING &amp; RESEARCH CENTRE</t>
  </si>
  <si>
    <t>HIMANSHU MASSEY</t>
  </si>
  <si>
    <t>09719820092</t>
  </si>
  <si>
    <t>We have not received case book, Practical record book, syllabus booklet and smart cards since last year.Paid all the fees on time, a set of payment slip send through post also but still not received anything. Kindly solve the issue.</t>
  </si>
  <si>
    <t>rkips@rediffmail.com</t>
  </si>
  <si>
    <t>R.K. SCHOOL OF NURSING</t>
  </si>
  <si>
    <t>KH VICTORIA DEVI</t>
  </si>
  <si>
    <t xml:space="preserve">Sir,
     We have been punching our students and teaching faculty's attendance via bio-metric device since 24th of May continuously till now but in the URL of UPSMFC only first day of data was found. After that we are not able to get the data in the URL. We had been Mailing regularly but the response we got was the bio-metric issue had been resolved by SMFC kindly contact the vendor.
The vendor responded that the data is clearly getting punched and is available in the bio-metric device. contact SMFC.
Kindly go through our problem and suggest the solution.
Thanking you </t>
  </si>
  <si>
    <t>principalonebeat@gmail.com</t>
  </si>
  <si>
    <t xml:space="preserve">One beat college of medical sciences </t>
  </si>
  <si>
    <t xml:space="preserve">Pratibha Srivastava </t>
  </si>
  <si>
    <t xml:space="preserve">Sir I want to know about anm log book, case book and module as we paid amount but not received yet. Please let me know
Thank you </t>
  </si>
  <si>
    <t>principal_nursing@iimtindia.net</t>
  </si>
  <si>
    <t xml:space="preserve">IIMT college of medical sciences </t>
  </si>
  <si>
    <t>0345</t>
  </si>
  <si>
    <t xml:space="preserve">Mrs. Asha Yadav </t>
  </si>
  <si>
    <t xml:space="preserve">We are not able to see the attendance. Password issue. The password provided by UPSMFAC is showing incorrect </t>
  </si>
  <si>
    <t>St.Mary's school of nursing, varanasi</t>
  </si>
  <si>
    <t>pudota Anthony Lourdu Mary</t>
  </si>
  <si>
    <t>Respected sir/mam
As per the new members joined in our Institute we 4 of us applied for UP registration in the month of March till now we have not received any message so kindly help us to rectify</t>
  </si>
  <si>
    <t>snsmau2012@gmail.com</t>
  </si>
  <si>
    <t>Sainik College of Nursing Tajopur Mau</t>
  </si>
  <si>
    <t>Vinothkumar G.</t>
  </si>
  <si>
    <t>The UP State Medical Faculty is doing marvellous job and there is no complaint of any type with  UP State Medical Faculty.</t>
  </si>
  <si>
    <t>amrapalinursinginstitute1819@gmail.com</t>
  </si>
  <si>
    <t xml:space="preserve">Amrapali Nursing Institute, Lucknow </t>
  </si>
  <si>
    <t xml:space="preserve">Mary Sonowal </t>
  </si>
  <si>
    <t xml:space="preserve">Amrapali Nursing Institute is able to send biometric attendance of staff and students  since 6 June/06/2022.
We have  called the technical team for 3 times  but still the problem isn't  resolved.
The following were the error msg :
1.Paytime application IP  address is not matching  with  biometric device.
2.  It has been informed to technical officer and he has adviced to reinstall  the attendance application.
</t>
  </si>
  <si>
    <t>dmrcollege22@gmail.com</t>
  </si>
  <si>
    <t xml:space="preserve">DMR college of nursing moradabad </t>
  </si>
  <si>
    <t>Vivek Kumar</t>
  </si>
  <si>
    <t xml:space="preserve"> sir DMR college की कॉलेज में मशीन पर उपस्तिथि लग रही है लेकिन upsmfac की login ID पर show  नही हो रही है </t>
  </si>
  <si>
    <t>22/08/2022</t>
  </si>
  <si>
    <t>charunursingcollege12@gmail.com</t>
  </si>
  <si>
    <t>CHARU NURSING COLLEGE OF EDUCATION , BHUPIAMAU KATRA ROAD PRATAPGARH</t>
  </si>
  <si>
    <t>AJAY KUMAR</t>
  </si>
  <si>
    <t>biometric attandance not uploading from 16/8/2022 to till date on upsmfac biometric portal</t>
  </si>
  <si>
    <t>principal-mcn@metrocollege.in</t>
  </si>
  <si>
    <t>Metro College of Nursing</t>
  </si>
  <si>
    <t>0803</t>
  </si>
  <si>
    <t>Prof. Pravin Prakash P</t>
  </si>
  <si>
    <t>Dear Sir/Madam,
Greetings of the Day from Metro College !!
As per the Notification - regarding the submission of the attendance through the biometric, we followed the same.
Further, it is to inform you that our Institute has some faculty members, who are registered in Biometric machine and punch the same, but those faculty members are not shown in the Faculty Attendance Report. 
The copy of the Faculty Attendance Report (Last three days) and list of Tutor is enclosed herewith for your ready reference.
Please resolve the problem.</t>
  </si>
  <si>
    <t>admin.sahs@sharda.ac.in</t>
  </si>
  <si>
    <t>School of Allied Health Sciences, Sharda University, Greater Noida</t>
  </si>
  <si>
    <t>0745</t>
  </si>
  <si>
    <t>Dr Sally Lukose</t>
  </si>
  <si>
    <t xml:space="preserve">1. Reference discussion with madam Shraya Sapru and Mr Nimit of SMF. 
2. We are not able to do geotagging, raised the query with concerned helpline who said our code 0745( which is for degree courses run entirely by this university) is not available in their database and they would revert after checking.
3. Geotagging done for other code 0351( for DOTT course under the erstwhile name of Hindustan Institute of Medical Sciences, Greater Noida) but this course has no admissions for the last three years, only two students 0f 2018 batch having backlogs which they have still not cleared.
4. Details of Chairman and Principal have been uploaded on the Central Login Panel of SMF.
5. Unlike the Nursing courses since the onset, the Nominal roll of faculty members including their UP Registration No etc of the Paramedical faculty of this school has not been asked /uploaded before.
You are most humbly requested to confirm whether uploading of Para medical courses faculty details is still required to be uploaded by us and also about the code 0745 non availability in the database for geotagging purpose, as cited  above in para 5 and 2 respectively.
</t>
  </si>
  <si>
    <t>chandralokinstitutebareilly@gmail.com</t>
  </si>
  <si>
    <t xml:space="preserve">CHANDRALOK INSTITUTE OF MEDICAL SCIENCES RAJAU PARASPUR BAREILLY </t>
  </si>
  <si>
    <t xml:space="preserve">Mrs Neema J Singh </t>
  </si>
  <si>
    <t>Requested to you  Sir
      Please provide us College password of E Attendance Portal .</t>
  </si>
  <si>
    <t>neelavenikrishna@gmail.com</t>
  </si>
  <si>
    <t>neelaveni krishna school of nursing rampur</t>
  </si>
  <si>
    <t>0641</t>
  </si>
  <si>
    <t>Neeraj parashar</t>
  </si>
  <si>
    <t>Biometric attendence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</si>
</sst>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quot;/&quot;mm&quot;/&quot;yyyy"/>
    <numFmt numFmtId="165" formatCode="M/d/yyyy"/>
  </numFmts>
  <fonts count="7">
    <font>
      <sz val="10.0"/>
      <color rgb="FF000000"/>
      <name val="Arial"/>
      <scheme val="minor"/>
    </font>
    <font>
      <color theme="1"/>
      <name val="Roboto"/>
    </font>
    <font>
      <b/>
      <sz val="18.0"/>
      <color theme="1"/>
      <name val="Roboto"/>
    </font>
    <font>
      <b/>
      <color rgb="FFFFFFFF"/>
      <name val="Roboto"/>
    </font>
    <font/>
    <font>
      <sz val="11.0"/>
      <color rgb="FF000000"/>
      <name val="Inconsolata"/>
    </font>
    <font>
      <b/>
      <color theme="1"/>
      <name val="Roboto"/>
    </font>
  </fonts>
  <fills count="4">
    <fill>
      <patternFill patternType="none"/>
    </fill>
    <fill>
      <patternFill patternType="lightGray"/>
    </fill>
    <fill>
      <patternFill patternType="solid">
        <fgColor rgb="FF073763"/>
        <bgColor rgb="FF073763"/>
      </patternFill>
    </fill>
    <fill>
      <patternFill patternType="solid">
        <fgColor rgb="FFFFFFFF"/>
        <bgColor rgb="FFFFFFFF"/>
      </patternFill>
    </fill>
  </fills>
  <borders count="12">
    <border/>
    <border>
      <left style="thin">
        <color rgb="FFCCCCCC"/>
      </left>
      <top style="thin">
        <color rgb="FFCCCCCC"/>
      </top>
      <bottom style="thin">
        <color rgb="FFCCCCCC"/>
      </bottom>
    </border>
    <border>
      <top style="thin">
        <color rgb="FFCCCCCC"/>
      </top>
      <bottom style="thin">
        <color rgb="FFCCCCCC"/>
      </bottom>
    </border>
    <border>
      <left style="thin">
        <color rgb="FFCCCCCC"/>
      </left>
      <top style="thin">
        <color rgb="FFCCCCCC"/>
      </top>
    </border>
    <border>
      <top style="thin">
        <color rgb="FFCCCCCC"/>
      </top>
    </border>
    <border>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D9D9D9"/>
      </left>
      <top style="thin">
        <color rgb="FFD9D9D9"/>
      </top>
      <bottom style="thin">
        <color rgb="FFD9D9D9"/>
      </bottom>
    </border>
    <border>
      <right style="thin">
        <color rgb="FFD9D9D9"/>
      </right>
      <top style="thin">
        <color rgb="FFD9D9D9"/>
      </top>
      <bottom style="thin">
        <color rgb="FFD9D9D9"/>
      </bottom>
    </border>
    <border>
      <left style="thin">
        <color rgb="FFCCCCCC"/>
      </left>
      <right style="thin">
        <color rgb="FFCCCCCC"/>
      </right>
      <bottom style="thin">
        <color rgb="FFCCCCCC"/>
      </bottom>
    </border>
    <border>
      <left style="thin">
        <color rgb="FFD9D9D9"/>
      </left>
      <right style="thin">
        <color rgb="FFD9D9D9"/>
      </right>
      <top style="thin">
        <color rgb="FFD9D9D9"/>
      </top>
      <bottom style="thin">
        <color rgb="FFD9D9D9"/>
      </bottom>
    </border>
    <border>
      <left style="thin">
        <color rgb="FFD9D9D9"/>
      </left>
      <right style="thin">
        <color rgb="FFD9D9D9"/>
      </right>
      <top style="thin">
        <color rgb="FFD9D9D9"/>
      </top>
    </border>
  </borders>
  <cellStyleXfs count="1">
    <xf borderId="0" fillId="0" fontId="0" numFmtId="0" applyAlignment="1" applyFont="1"/>
  </cellStyleXfs>
  <cellXfs count="45">
    <xf borderId="0" fillId="0" fontId="0" numFmtId="0" xfId="0" applyAlignment="1" applyFont="1">
      <alignment readingOrder="0" shrinkToFit="0" vertical="bottom" wrapText="0"/>
    </xf>
    <xf borderId="0" fillId="0" fontId="1" numFmtId="0" xfId="0" applyAlignment="1" applyFont="1">
      <alignment vertical="center"/>
    </xf>
    <xf borderId="0" fillId="0" fontId="2" numFmtId="0" xfId="0" applyAlignment="1" applyFont="1">
      <alignment readingOrder="0" vertical="center"/>
    </xf>
    <xf borderId="1" fillId="2" fontId="3" numFmtId="0" xfId="0" applyAlignment="1" applyBorder="1" applyFill="1" applyFont="1">
      <alignment horizontal="center" readingOrder="0" shrinkToFit="0" vertical="center" wrapText="1"/>
    </xf>
    <xf borderId="2" fillId="0" fontId="4" numFmtId="0" xfId="0" applyBorder="1" applyFont="1"/>
    <xf borderId="3" fillId="2" fontId="3" numFmtId="0" xfId="0" applyAlignment="1" applyBorder="1" applyFont="1">
      <alignment horizontal="center" readingOrder="0" shrinkToFit="0" vertical="center" wrapText="1"/>
    </xf>
    <xf borderId="4" fillId="0" fontId="4" numFmtId="0" xfId="0" applyBorder="1" applyFont="1"/>
    <xf borderId="2" fillId="2" fontId="3" numFmtId="0" xfId="0" applyAlignment="1" applyBorder="1" applyFont="1">
      <alignment horizontal="center" readingOrder="0" shrinkToFit="0" vertical="center" wrapText="1"/>
    </xf>
    <xf borderId="5" fillId="2" fontId="3" numFmtId="0" xfId="0" applyAlignment="1" applyBorder="1" applyFont="1">
      <alignment horizontal="center" readingOrder="0" shrinkToFit="0" vertical="center" wrapText="1"/>
    </xf>
    <xf borderId="1" fillId="0" fontId="1" numFmtId="0" xfId="0" applyAlignment="1" applyBorder="1" applyFont="1">
      <alignment horizontal="center" vertical="center"/>
    </xf>
    <xf borderId="6" fillId="3" fontId="5" numFmtId="0" xfId="0" applyAlignment="1" applyBorder="1" applyFill="1" applyFont="1">
      <alignment horizontal="center" readingOrder="0"/>
    </xf>
    <xf borderId="7" fillId="0" fontId="1" numFmtId="0" xfId="0" applyAlignment="1" applyBorder="1" applyFont="1">
      <alignment horizontal="center" vertical="center"/>
    </xf>
    <xf borderId="8" fillId="0" fontId="4" numFmtId="0" xfId="0" applyBorder="1" applyFont="1"/>
    <xf borderId="2" fillId="0" fontId="1" numFmtId="0" xfId="0" applyAlignment="1" applyBorder="1" applyFont="1">
      <alignment horizontal="center" vertical="center"/>
    </xf>
    <xf borderId="5" fillId="0" fontId="1" numFmtId="0" xfId="0" applyAlignment="1" applyBorder="1" applyFont="1">
      <alignment horizontal="center" vertical="center"/>
    </xf>
    <xf borderId="0" fillId="0" fontId="1" numFmtId="0" xfId="0" applyAlignment="1" applyFont="1">
      <alignment shrinkToFit="0" vertical="center" wrapText="1"/>
    </xf>
    <xf borderId="6" fillId="2" fontId="3" numFmtId="0" xfId="0" applyAlignment="1" applyBorder="1" applyFont="1">
      <alignment horizontal="center" readingOrder="0" shrinkToFit="0" vertical="center" wrapText="1"/>
    </xf>
    <xf borderId="9" fillId="2" fontId="3" numFmtId="0" xfId="0" applyAlignment="1" applyBorder="1" applyFont="1">
      <alignment horizontal="center" readingOrder="0" shrinkToFit="0" vertical="center" wrapText="1"/>
    </xf>
    <xf borderId="10" fillId="2" fontId="3" numFmtId="0" xfId="0" applyAlignment="1" applyBorder="1" applyFont="1">
      <alignment horizontal="center" readingOrder="0" shrinkToFit="0" vertical="center" wrapText="1"/>
    </xf>
    <xf borderId="10" fillId="0" fontId="1" numFmtId="0" xfId="0" applyAlignment="1" applyBorder="1" applyFont="1">
      <alignment horizontal="center" readingOrder="0" vertical="center"/>
    </xf>
    <xf borderId="10" fillId="0" fontId="1" numFmtId="0" xfId="0" applyAlignment="1" applyBorder="1" applyFont="1">
      <alignment horizontal="center" vertical="center"/>
    </xf>
    <xf borderId="6" fillId="0" fontId="1" numFmtId="0" xfId="0" applyAlignment="1" applyBorder="1" applyFont="1">
      <alignment horizontal="center" readingOrder="0" vertical="center"/>
    </xf>
    <xf borderId="0" fillId="0" fontId="1" numFmtId="0" xfId="0" applyAlignment="1" applyFont="1">
      <alignment readingOrder="0" vertical="center"/>
    </xf>
    <xf borderId="11" fillId="2" fontId="3" numFmtId="0" xfId="0" applyAlignment="1" applyBorder="1" applyFont="1">
      <alignment horizontal="center" readingOrder="0" shrinkToFit="0" vertical="center" wrapText="1"/>
    </xf>
    <xf borderId="0" fillId="0" fontId="6" numFmtId="0" xfId="0" applyAlignment="1" applyFont="1">
      <alignment horizontal="center" vertical="center"/>
    </xf>
    <xf borderId="6" fillId="0" fontId="1" numFmtId="0" xfId="0" applyAlignment="1" applyBorder="1" applyFont="1">
      <alignment horizontal="center" vertical="center"/>
    </xf>
    <xf borderId="6" fillId="0" fontId="1" numFmtId="0" xfId="0" applyAlignment="1" applyBorder="1" applyFont="1">
      <alignment horizontal="center" shrinkToFit="0" vertical="center" wrapText="1"/>
    </xf>
    <xf borderId="0" fillId="3" fontId="5" numFmtId="0" xfId="0" applyAlignment="1" applyFont="1">
      <alignment horizontal="left" readingOrder="0"/>
    </xf>
    <xf borderId="0" fillId="0" fontId="6" numFmtId="0" xfId="0" applyAlignment="1" applyFont="1">
      <alignment horizontal="center" readingOrder="0" shrinkToFit="0" vertical="center" wrapText="1"/>
    </xf>
    <xf borderId="0" fillId="0" fontId="6" numFmtId="0" xfId="0" applyAlignment="1" applyFont="1">
      <alignment horizontal="center" shrinkToFit="0" vertical="center" wrapText="1"/>
    </xf>
    <xf borderId="0" fillId="0" fontId="6" numFmtId="1" xfId="0" applyAlignment="1" applyFont="1" applyNumberFormat="1">
      <alignment horizontal="center" shrinkToFit="0" vertical="center" wrapText="1"/>
    </xf>
    <xf borderId="0" fillId="0" fontId="6" numFmtId="164" xfId="0" applyAlignment="1" applyFont="1" applyNumberFormat="1">
      <alignment horizontal="center" shrinkToFit="0" vertical="center" wrapText="1"/>
    </xf>
    <xf borderId="0" fillId="0" fontId="1" numFmtId="164" xfId="0" applyAlignment="1" applyFont="1" applyNumberFormat="1">
      <alignment readingOrder="0" shrinkToFit="0" vertical="center" wrapText="1"/>
    </xf>
    <xf borderId="0" fillId="0" fontId="1" numFmtId="0" xfId="0" applyAlignment="1" applyFont="1">
      <alignment readingOrder="0" shrinkToFit="0" vertical="center" wrapText="1"/>
    </xf>
    <xf borderId="0" fillId="0" fontId="1" numFmtId="0" xfId="0" applyAlignment="1" applyFont="1">
      <alignment horizontal="center" readingOrder="0" shrinkToFit="0" vertical="center" wrapText="1"/>
    </xf>
    <xf borderId="0" fillId="0" fontId="1" numFmtId="165" xfId="0" applyAlignment="1" applyFont="1" applyNumberFormat="1">
      <alignment shrinkToFit="0" vertical="center" wrapText="1"/>
    </xf>
    <xf borderId="0" fillId="0" fontId="1" numFmtId="165" xfId="0" applyAlignment="1" applyFont="1" applyNumberFormat="1">
      <alignment readingOrder="0" shrinkToFit="0" vertical="center" wrapText="1"/>
    </xf>
    <xf borderId="0" fillId="0" fontId="1" numFmtId="164" xfId="0" applyAlignment="1" applyFont="1" applyNumberFormat="1">
      <alignment shrinkToFit="0" vertical="center" wrapText="1"/>
    </xf>
    <xf borderId="6" fillId="0" fontId="6" numFmtId="0" xfId="0" applyAlignment="1" applyBorder="1" applyFont="1">
      <alignment horizontal="center" readingOrder="0" shrinkToFit="0" vertical="center" wrapText="1"/>
    </xf>
    <xf borderId="6" fillId="0" fontId="1" numFmtId="164" xfId="0" applyAlignment="1" applyBorder="1" applyFont="1" applyNumberFormat="1">
      <alignment horizontal="center" readingOrder="0" shrinkToFit="0" vertical="center" wrapText="1"/>
    </xf>
    <xf borderId="6" fillId="0" fontId="1" numFmtId="0" xfId="0" applyAlignment="1" applyBorder="1" applyFont="1">
      <alignment horizontal="left" readingOrder="0" shrinkToFit="0" vertical="center" wrapText="1"/>
    </xf>
    <xf borderId="6" fillId="0" fontId="1" numFmtId="0" xfId="0" applyAlignment="1" applyBorder="1" applyFont="1">
      <alignment horizontal="center" readingOrder="0" shrinkToFit="0" vertical="center" wrapText="1"/>
    </xf>
    <xf borderId="6" fillId="0" fontId="1" numFmtId="165" xfId="0" applyAlignment="1" applyBorder="1" applyFont="1" applyNumberFormat="1">
      <alignment horizontal="center" readingOrder="0" shrinkToFit="0" vertical="center" wrapText="1"/>
    </xf>
    <xf borderId="6" fillId="0" fontId="1" numFmtId="164" xfId="0" applyAlignment="1" applyBorder="1" applyFont="1" applyNumberFormat="1">
      <alignment horizontal="center" shrinkToFit="0" vertical="center" wrapText="1"/>
    </xf>
    <xf borderId="6" fillId="0" fontId="1" numFmtId="0" xfId="0" applyAlignment="1" applyBorder="1" applyFont="1">
      <alignment horizontal="left" shrinkToFit="0" vertical="center" wrapText="1"/>
    </xf>
  </cellXfs>
  <cellStyles count="1">
    <cellStyle xfId="0" name="Normal" builtinId="0"/>
  </cellStyles>
  <dxfs count="6">
    <dxf>
      <font/>
      <fill>
        <patternFill patternType="solid">
          <fgColor rgb="FFD9EAD3"/>
          <bgColor rgb="FFD9EAD3"/>
        </patternFill>
      </fill>
      <border/>
    </dxf>
    <dxf>
      <font/>
      <fill>
        <patternFill patternType="solid">
          <fgColor rgb="FFF4CCCC"/>
          <bgColor rgb="FFF4CCCC"/>
        </patternFill>
      </fill>
      <border/>
    </dxf>
    <dxf>
      <font/>
      <fill>
        <patternFill patternType="solid">
          <fgColor rgb="FFFCE5CD"/>
          <bgColor rgb="FFFCE5CD"/>
        </patternFill>
      </fill>
      <border/>
    </dxf>
    <dxf>
      <font/>
      <fill>
        <patternFill patternType="solid">
          <fgColor rgb="FFFFF2CC"/>
          <bgColor rgb="FFFFF2CC"/>
        </patternFill>
      </fill>
      <border/>
    </dxf>
    <dxf>
      <font/>
      <fill>
        <patternFill patternType="solid">
          <fgColor rgb="FF00FF00"/>
          <bgColor rgb="FF00FF00"/>
        </patternFill>
      </fill>
      <border/>
    </dxf>
    <dxf>
      <font/>
      <fill>
        <patternFill patternType="solid">
          <fgColor rgb="FFD9D9D9"/>
          <bgColor rgb="FFD9D9D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ySplit="10.0" topLeftCell="A11" activePane="bottomLeft" state="frozen"/>
      <selection activeCell="B12" sqref="B12" pane="bottomLeft"/>
    </sheetView>
  </sheetViews>
  <sheetFormatPr customHeight="1" defaultColWidth="12.63" defaultRowHeight="15.75"/>
  <cols>
    <col customWidth="1" min="1" max="1" width="5.0"/>
    <col customWidth="1" min="2" max="2" width="8.13"/>
    <col customWidth="1" min="3" max="3" width="15.13"/>
    <col customWidth="1" min="4" max="4" width="18.5"/>
    <col customWidth="1" min="7" max="7" width="17.5"/>
    <col customWidth="1" min="8" max="8" width="14.63"/>
    <col customWidth="1" min="9" max="9" width="17.13"/>
    <col customWidth="1" min="10" max="10" width="18.88"/>
    <col hidden="1" min="11" max="26" width="12.63"/>
  </cols>
  <sheetData>
    <row r="1" ht="9.75" customHeight="1">
      <c r="A1" s="1"/>
      <c r="B1" s="1"/>
      <c r="C1" s="1"/>
      <c r="D1" s="1"/>
      <c r="E1" s="1"/>
      <c r="F1" s="1"/>
      <c r="G1" s="1"/>
      <c r="H1" s="1"/>
      <c r="I1" s="1"/>
      <c r="J1" s="1"/>
      <c r="K1" s="1"/>
      <c r="L1" s="1"/>
      <c r="M1" s="1"/>
      <c r="N1" s="1"/>
      <c r="O1" s="1"/>
      <c r="P1" s="1"/>
      <c r="Q1" s="1"/>
      <c r="R1" s="1"/>
      <c r="S1" s="1"/>
      <c r="T1" s="1"/>
      <c r="U1" s="1"/>
      <c r="V1" s="1"/>
      <c r="W1" s="1"/>
      <c r="X1" s="1"/>
      <c r="Y1" s="1"/>
      <c r="Z1" s="1"/>
      <c r="AA1" s="1"/>
    </row>
    <row r="2">
      <c r="A2" s="1"/>
      <c r="B2" s="2" t="s">
        <v>0</v>
      </c>
      <c r="C2" s="2"/>
      <c r="D2" s="1"/>
      <c r="E2" s="1"/>
      <c r="F2" s="1"/>
      <c r="G2" s="1"/>
      <c r="H2" s="1"/>
      <c r="I2" s="1"/>
      <c r="J2" s="1"/>
      <c r="K2" s="1"/>
      <c r="L2" s="1"/>
      <c r="M2" s="1"/>
      <c r="N2" s="1"/>
      <c r="O2" s="1"/>
      <c r="P2" s="1"/>
      <c r="Q2" s="1"/>
      <c r="R2" s="1"/>
      <c r="S2" s="1"/>
      <c r="T2" s="1"/>
      <c r="U2" s="1"/>
      <c r="V2" s="1"/>
      <c r="W2" s="1"/>
      <c r="X2" s="1"/>
      <c r="Y2" s="1"/>
      <c r="Z2" s="1"/>
      <c r="AA2" s="1"/>
    </row>
    <row r="3" ht="10.5" customHeight="1">
      <c r="A3" s="1"/>
      <c r="B3" s="1"/>
      <c r="C3" s="1"/>
      <c r="D3" s="1"/>
      <c r="E3" s="1"/>
      <c r="F3" s="1"/>
      <c r="G3" s="1"/>
      <c r="H3" s="1"/>
      <c r="I3" s="1"/>
      <c r="J3" s="1"/>
      <c r="K3" s="1"/>
      <c r="L3" s="1"/>
      <c r="M3" s="1"/>
      <c r="N3" s="1"/>
      <c r="O3" s="1"/>
      <c r="P3" s="1"/>
      <c r="Q3" s="1"/>
      <c r="R3" s="1"/>
      <c r="S3" s="1"/>
      <c r="T3" s="1"/>
      <c r="U3" s="1"/>
      <c r="V3" s="1"/>
      <c r="W3" s="1"/>
      <c r="X3" s="1"/>
      <c r="Y3" s="1"/>
      <c r="Z3" s="1"/>
      <c r="AA3" s="1"/>
    </row>
    <row r="4">
      <c r="A4" s="1"/>
      <c r="B4" s="3" t="s">
        <v>1</v>
      </c>
      <c r="C4" s="4"/>
      <c r="D4" s="4"/>
      <c r="E4" s="4"/>
      <c r="F4" s="4"/>
      <c r="G4" s="5" t="s">
        <v>2</v>
      </c>
      <c r="I4" s="5" t="s">
        <v>3</v>
      </c>
      <c r="J4" s="6"/>
      <c r="K4" s="7"/>
      <c r="L4" s="7"/>
      <c r="M4" s="8"/>
      <c r="N4" s="1"/>
      <c r="O4" s="1"/>
      <c r="P4" s="1"/>
      <c r="Q4" s="1"/>
      <c r="R4" s="1"/>
      <c r="S4" s="1"/>
      <c r="T4" s="1"/>
      <c r="U4" s="1"/>
      <c r="V4" s="1"/>
      <c r="W4" s="1"/>
      <c r="X4" s="1"/>
      <c r="Y4" s="1"/>
    </row>
    <row r="5">
      <c r="A5" s="1"/>
      <c r="B5" s="9">
        <f>counta(Tracker!$A:$A)-1</f>
        <v>0</v>
      </c>
      <c r="C5" s="4"/>
      <c r="D5" s="4"/>
      <c r="E5" s="4"/>
      <c r="F5" s="4"/>
      <c r="G5" s="10">
        <f>B5-SUM(C7:G7)</f>
        <v>0</v>
      </c>
      <c r="I5" s="11"/>
      <c r="J5" s="12"/>
      <c r="K5" s="13"/>
      <c r="L5" s="13"/>
      <c r="M5" s="14"/>
      <c r="N5" s="1"/>
      <c r="O5" s="1"/>
      <c r="P5" s="1"/>
      <c r="Q5" s="1"/>
      <c r="R5" s="1"/>
      <c r="S5" s="1"/>
      <c r="T5" s="1"/>
      <c r="U5" s="1"/>
      <c r="V5" s="1"/>
      <c r="W5" s="1"/>
      <c r="X5" s="1"/>
      <c r="Y5" s="1"/>
    </row>
    <row r="6" ht="25.5" customHeight="1">
      <c r="A6" s="15"/>
      <c r="B6" s="16" t="s">
        <v>4</v>
      </c>
      <c r="C6" s="16" t="s">
        <v>5</v>
      </c>
      <c r="D6" s="16" t="s">
        <v>6</v>
      </c>
      <c r="E6" s="16" t="s">
        <v>7</v>
      </c>
      <c r="F6" s="16" t="s">
        <v>8</v>
      </c>
      <c r="G6" s="17" t="s">
        <v>9</v>
      </c>
      <c r="H6" s="15"/>
      <c r="I6" s="18" t="s">
        <v>10</v>
      </c>
      <c r="J6" s="18" t="s">
        <v>11</v>
      </c>
      <c r="K6" s="15"/>
      <c r="L6" s="15"/>
      <c r="M6" s="15"/>
      <c r="N6" s="15"/>
      <c r="O6" s="15"/>
      <c r="P6" s="15"/>
      <c r="Q6" s="15"/>
      <c r="R6" s="15"/>
      <c r="S6" s="15"/>
      <c r="T6" s="15"/>
      <c r="U6" s="15"/>
      <c r="V6" s="15"/>
      <c r="W6" s="15"/>
      <c r="X6" s="15"/>
      <c r="Y6" s="15"/>
    </row>
    <row r="7">
      <c r="A7" s="1"/>
      <c r="B7" s="16" t="s">
        <v>12</v>
      </c>
      <c r="C7" s="10"/>
      <c r="D7" s="10"/>
      <c r="E7" s="10"/>
      <c r="F7" s="10"/>
      <c r="G7" s="10"/>
      <c r="H7" s="1"/>
      <c r="I7" s="19" t="s">
        <v>13</v>
      </c>
      <c r="J7" s="20"/>
      <c r="K7" s="1"/>
      <c r="L7" s="1"/>
      <c r="M7" s="1"/>
      <c r="N7" s="1"/>
      <c r="O7" s="1"/>
      <c r="P7" s="1"/>
      <c r="Q7" s="1"/>
      <c r="R7" s="1"/>
      <c r="S7" s="1"/>
      <c r="T7" s="1"/>
      <c r="U7" s="1"/>
      <c r="V7" s="1"/>
      <c r="W7" s="1"/>
      <c r="X7" s="1"/>
      <c r="Y7" s="1"/>
    </row>
    <row r="8">
      <c r="A8" s="1"/>
      <c r="B8" s="16" t="s">
        <v>14</v>
      </c>
      <c r="C8" s="21"/>
      <c r="D8" s="21"/>
      <c r="E8" s="21"/>
      <c r="F8" s="21"/>
      <c r="G8" s="21"/>
      <c r="H8" s="1"/>
      <c r="I8" s="19" t="s">
        <v>15</v>
      </c>
      <c r="J8" s="20"/>
      <c r="K8" s="1"/>
      <c r="L8" s="1"/>
      <c r="M8" s="1"/>
      <c r="N8" s="1"/>
      <c r="O8" s="1"/>
      <c r="P8" s="1"/>
      <c r="Q8" s="1"/>
      <c r="R8" s="1"/>
      <c r="S8" s="1"/>
      <c r="T8" s="1"/>
      <c r="U8" s="1"/>
      <c r="V8" s="1"/>
      <c r="W8" s="1"/>
      <c r="X8" s="1"/>
      <c r="Y8" s="1"/>
    </row>
    <row r="9" ht="8.25" customHeight="1">
      <c r="A9" s="1"/>
      <c r="B9" s="1"/>
      <c r="C9" s="1"/>
      <c r="D9" s="22"/>
      <c r="E9" s="1"/>
      <c r="F9" s="1"/>
      <c r="G9" s="1"/>
      <c r="H9" s="1"/>
      <c r="I9" s="1"/>
      <c r="J9" s="1"/>
      <c r="K9" s="1"/>
      <c r="L9" s="1"/>
      <c r="M9" s="1"/>
      <c r="N9" s="1"/>
      <c r="O9" s="1"/>
      <c r="P9" s="1"/>
      <c r="Q9" s="1"/>
      <c r="R9" s="1"/>
      <c r="S9" s="1"/>
      <c r="T9" s="1"/>
      <c r="U9" s="1"/>
      <c r="V9" s="1"/>
      <c r="W9" s="1"/>
      <c r="X9" s="1"/>
      <c r="Y9" s="1"/>
      <c r="Z9" s="1"/>
      <c r="AA9" s="1"/>
    </row>
    <row r="10">
      <c r="A10" s="1"/>
      <c r="B10" s="23" t="s">
        <v>16</v>
      </c>
      <c r="C10" s="23" t="s">
        <v>17</v>
      </c>
      <c r="D10" s="23" t="s">
        <v>18</v>
      </c>
      <c r="E10" s="23" t="s">
        <v>12</v>
      </c>
      <c r="F10" s="23" t="s">
        <v>5</v>
      </c>
      <c r="G10" s="23" t="s">
        <v>6</v>
      </c>
      <c r="H10" s="23" t="s">
        <v>7</v>
      </c>
      <c r="I10" s="23" t="s">
        <v>8</v>
      </c>
      <c r="J10" s="23" t="s">
        <v>9</v>
      </c>
      <c r="K10" s="1"/>
      <c r="L10" s="22" t="s">
        <v>5</v>
      </c>
      <c r="M10" s="22" t="s">
        <v>7</v>
      </c>
      <c r="N10" s="1"/>
      <c r="O10" s="1"/>
      <c r="P10" s="1"/>
      <c r="Q10" s="1"/>
      <c r="R10" s="1"/>
      <c r="S10" s="1"/>
      <c r="T10" s="1"/>
      <c r="U10" s="1"/>
      <c r="V10" s="1"/>
      <c r="W10" s="1"/>
      <c r="X10" s="1"/>
      <c r="Y10" s="1"/>
      <c r="Z10" s="1"/>
      <c r="AA10" s="1"/>
    </row>
    <row r="11">
      <c r="A11" s="24"/>
      <c r="B11" s="25">
        <f t="array" ref="B11:B17">SEQUENCE(COUNTA(C11:C17),1)</f>
        <v>1</v>
      </c>
      <c r="C11" s="26" t="s">
        <v>19</v>
      </c>
      <c r="D11" s="21"/>
      <c r="E11" s="21"/>
      <c r="F11" s="21"/>
      <c r="G11" s="21"/>
      <c r="H11" s="21"/>
      <c r="I11" s="21"/>
      <c r="J11" s="21"/>
      <c r="K11" s="24"/>
      <c r="L11" s="27" t="str">
        <f t="shared" ref="L11:L17" si="1">Iferror(if((round(COUNTIFS(Tracker!$H:$H,$C11,Tracker!$K:$K,F$10)*100/countif(Tracker!$H:$H,$C11),0)&gt;20),"High", "Low"),"None")</f>
        <v>None</v>
      </c>
      <c r="M11" s="27" t="str">
        <f t="shared" ref="M11:M17" si="2">Iferror(if((round(COUNTIFS(Tracker!$H:$H,$C11,Tracker!$K:$K,H$10)*100/countif(Tracker!$H:$H,$C11),0)&gt;60),"High", "Low"),"None")</f>
        <v>None</v>
      </c>
      <c r="N11" s="24"/>
      <c r="O11" s="24"/>
      <c r="P11" s="24"/>
      <c r="Q11" s="24"/>
      <c r="R11" s="24"/>
      <c r="S11" s="24"/>
      <c r="T11" s="24"/>
      <c r="U11" s="24"/>
      <c r="V11" s="24"/>
      <c r="W11" s="24"/>
      <c r="X11" s="24"/>
      <c r="Y11" s="24"/>
      <c r="Z11" s="24"/>
      <c r="AA11" s="24"/>
    </row>
    <row r="12">
      <c r="A12" s="1"/>
      <c r="B12" s="25">
        <v>2.0</v>
      </c>
      <c r="C12" s="26" t="s">
        <v>20</v>
      </c>
      <c r="D12" s="21"/>
      <c r="E12" s="21"/>
      <c r="F12" s="21"/>
      <c r="G12" s="21"/>
      <c r="H12" s="21"/>
      <c r="I12" s="21"/>
      <c r="J12" s="21"/>
      <c r="K12" s="1"/>
      <c r="L12" s="27" t="str">
        <f t="shared" si="1"/>
        <v>None</v>
      </c>
      <c r="M12" s="27" t="str">
        <f t="shared" si="2"/>
        <v>None</v>
      </c>
      <c r="N12" s="1"/>
      <c r="O12" s="1"/>
      <c r="P12" s="1"/>
      <c r="Q12" s="1"/>
      <c r="R12" s="1"/>
      <c r="S12" s="1"/>
      <c r="T12" s="1"/>
      <c r="U12" s="1"/>
      <c r="V12" s="1"/>
      <c r="W12" s="1"/>
      <c r="X12" s="1"/>
      <c r="Y12" s="1"/>
      <c r="Z12" s="1"/>
      <c r="AA12" s="1"/>
    </row>
    <row r="13">
      <c r="A13" s="1"/>
      <c r="B13" s="25">
        <v>3.0</v>
      </c>
      <c r="C13" s="26" t="s">
        <v>21</v>
      </c>
      <c r="D13" s="21"/>
      <c r="E13" s="21"/>
      <c r="F13" s="21"/>
      <c r="G13" s="21"/>
      <c r="H13" s="21"/>
      <c r="I13" s="21"/>
      <c r="J13" s="21"/>
      <c r="K13" s="1"/>
      <c r="L13" s="27" t="str">
        <f t="shared" si="1"/>
        <v>None</v>
      </c>
      <c r="M13" s="27" t="str">
        <f t="shared" si="2"/>
        <v>None</v>
      </c>
      <c r="N13" s="1"/>
      <c r="O13" s="1"/>
      <c r="P13" s="1"/>
      <c r="Q13" s="1"/>
      <c r="R13" s="1"/>
      <c r="S13" s="1"/>
      <c r="T13" s="1"/>
      <c r="U13" s="1"/>
      <c r="V13" s="1"/>
      <c r="W13" s="1"/>
      <c r="X13" s="1"/>
      <c r="Y13" s="1"/>
      <c r="Z13" s="1"/>
      <c r="AA13" s="1"/>
    </row>
    <row r="14">
      <c r="A14" s="24"/>
      <c r="B14" s="25">
        <v>4.0</v>
      </c>
      <c r="C14" s="26" t="s">
        <v>22</v>
      </c>
      <c r="D14" s="21"/>
      <c r="E14" s="21"/>
      <c r="F14" s="21"/>
      <c r="G14" s="21"/>
      <c r="H14" s="21"/>
      <c r="I14" s="21"/>
      <c r="J14" s="21"/>
      <c r="K14" s="24"/>
      <c r="L14" s="27" t="str">
        <f t="shared" si="1"/>
        <v>None</v>
      </c>
      <c r="M14" s="27" t="str">
        <f t="shared" si="2"/>
        <v>None</v>
      </c>
      <c r="N14" s="24"/>
      <c r="O14" s="24"/>
      <c r="P14" s="24"/>
      <c r="Q14" s="24"/>
      <c r="R14" s="24"/>
      <c r="S14" s="24"/>
      <c r="T14" s="24"/>
      <c r="U14" s="24"/>
      <c r="V14" s="24"/>
      <c r="W14" s="24"/>
      <c r="X14" s="24"/>
      <c r="Y14" s="24"/>
      <c r="Z14" s="24"/>
      <c r="AA14" s="24"/>
    </row>
    <row r="15">
      <c r="A15" s="24"/>
      <c r="B15" s="25">
        <v>5.0</v>
      </c>
      <c r="C15" s="26" t="s">
        <v>23</v>
      </c>
      <c r="D15" s="21"/>
      <c r="E15" s="21"/>
      <c r="F15" s="21"/>
      <c r="G15" s="21"/>
      <c r="H15" s="21"/>
      <c r="I15" s="21"/>
      <c r="J15" s="21"/>
      <c r="K15" s="24"/>
      <c r="L15" s="27" t="str">
        <f t="shared" si="1"/>
        <v>None</v>
      </c>
      <c r="M15" s="27" t="str">
        <f t="shared" si="2"/>
        <v>None</v>
      </c>
      <c r="N15" s="24"/>
      <c r="O15" s="24"/>
      <c r="P15" s="24"/>
      <c r="Q15" s="24"/>
      <c r="R15" s="24"/>
      <c r="S15" s="24"/>
      <c r="T15" s="24"/>
      <c r="U15" s="24"/>
      <c r="V15" s="24"/>
      <c r="W15" s="24"/>
      <c r="X15" s="24"/>
      <c r="Y15" s="24"/>
      <c r="Z15" s="24"/>
      <c r="AA15" s="24"/>
    </row>
    <row r="16">
      <c r="A16" s="24"/>
      <c r="B16" s="25">
        <v>6.0</v>
      </c>
      <c r="C16" s="26" t="s">
        <v>24</v>
      </c>
      <c r="D16" s="21"/>
      <c r="E16" s="21"/>
      <c r="F16" s="21"/>
      <c r="G16" s="21"/>
      <c r="H16" s="21"/>
      <c r="I16" s="21"/>
      <c r="J16" s="21"/>
      <c r="K16" s="24"/>
      <c r="L16" s="27" t="str">
        <f t="shared" si="1"/>
        <v>None</v>
      </c>
      <c r="M16" s="27" t="str">
        <f t="shared" si="2"/>
        <v>None</v>
      </c>
      <c r="N16" s="24"/>
      <c r="O16" s="24"/>
      <c r="P16" s="24"/>
      <c r="Q16" s="24"/>
      <c r="R16" s="24"/>
      <c r="S16" s="24"/>
      <c r="T16" s="24"/>
      <c r="U16" s="24"/>
      <c r="V16" s="24"/>
      <c r="W16" s="24"/>
      <c r="X16" s="24"/>
      <c r="Y16" s="24"/>
      <c r="Z16" s="24"/>
      <c r="AA16" s="24"/>
    </row>
    <row r="17">
      <c r="A17" s="24"/>
      <c r="B17" s="25">
        <v>7.0</v>
      </c>
      <c r="C17" s="26" t="s">
        <v>25</v>
      </c>
      <c r="D17" s="21"/>
      <c r="E17" s="21"/>
      <c r="F17" s="21"/>
      <c r="G17" s="21"/>
      <c r="H17" s="21"/>
      <c r="I17" s="21"/>
      <c r="J17" s="21"/>
      <c r="K17" s="24"/>
      <c r="L17" s="27" t="str">
        <f t="shared" si="1"/>
        <v>None</v>
      </c>
      <c r="M17" s="27" t="str">
        <f t="shared" si="2"/>
        <v>None</v>
      </c>
      <c r="N17" s="24"/>
      <c r="O17" s="24"/>
      <c r="P17" s="24"/>
      <c r="Q17" s="24"/>
      <c r="R17" s="24"/>
      <c r="S17" s="24"/>
      <c r="T17" s="24"/>
      <c r="U17" s="24"/>
      <c r="V17" s="24"/>
      <c r="W17" s="24"/>
      <c r="X17" s="24"/>
      <c r="Y17" s="24"/>
      <c r="Z17" s="24"/>
      <c r="AA17" s="24"/>
    </row>
    <row r="18">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row>
    <row r="19" hidden="1">
      <c r="A19" s="24"/>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row>
    <row r="20" hidden="1">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row>
    <row r="21" hidden="1">
      <c r="A21" s="24"/>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row>
    <row r="22" hidden="1">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row>
    <row r="23" hidden="1">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row>
    <row r="24" hidden="1">
      <c r="A24" s="24"/>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row>
    <row r="25" hidden="1">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row>
    <row r="26" hidden="1">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c r="AA26" s="24"/>
    </row>
    <row r="27" hidden="1">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
    </row>
    <row r="28" hidden="1">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row>
    <row r="29" hidden="1">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row>
    <row r="30" hidden="1">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c r="AA30" s="24"/>
    </row>
    <row r="31" hidden="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row>
    <row r="32" hidden="1">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row>
    <row r="33" hidden="1">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row>
    <row r="34" hidden="1">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row>
    <row r="35" hidden="1">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row>
    <row r="36" hidden="1">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row>
    <row r="37" hidden="1">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row>
    <row r="38" hidden="1">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row>
    <row r="39" hidden="1">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row>
    <row r="40" hidden="1">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4"/>
    </row>
    <row r="41" hidden="1">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row>
    <row r="42" hidden="1">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row>
    <row r="43" hidden="1">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4"/>
    </row>
    <row r="44" hidden="1">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row>
    <row r="45" hidden="1">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row>
    <row r="46" hidden="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row>
    <row r="47" hidden="1">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row>
    <row r="48" hidden="1">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24"/>
    </row>
    <row r="49" hidden="1">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row>
    <row r="50" hidden="1">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row>
    <row r="51" hidden="1">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24"/>
    </row>
    <row r="52" hidden="1">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row>
    <row r="53" hidden="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row>
    <row r="54" hidden="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row>
    <row r="55" hidden="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row>
    <row r="56" hidden="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row>
    <row r="57" hidden="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row>
    <row r="58" hidden="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row>
    <row r="59" hidden="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row>
    <row r="60" hidden="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row>
    <row r="61" hidden="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row>
    <row r="62" hidden="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row>
    <row r="63" hidden="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row>
    <row r="64" hidden="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row>
    <row r="65" hidden="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row>
    <row r="66" hidden="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row>
    <row r="67" hidden="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row>
    <row r="68" hidden="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row>
    <row r="69" hidden="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row>
    <row r="70" hidden="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row>
    <row r="71" hidden="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row>
    <row r="72" hidden="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row>
    <row r="73" hidden="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row>
    <row r="74" hidden="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row>
    <row r="75" hidden="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row>
    <row r="76" hidden="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row>
    <row r="77" hidden="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row>
    <row r="78" hidden="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row>
    <row r="79" hidden="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row>
    <row r="80" hidden="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row>
    <row r="81" hidden="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row>
    <row r="82" hidden="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row>
    <row r="83" hidden="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row>
    <row r="84" hidden="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row>
    <row r="85" hidden="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row>
    <row r="86" hidden="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row>
    <row r="87" hidden="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row>
    <row r="88" hidden="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row>
    <row r="89" hidden="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row>
    <row r="90" hidden="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row>
    <row r="91" hidden="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row>
    <row r="92" hidden="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row>
    <row r="93" hidden="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row>
    <row r="94" hidden="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row>
    <row r="95" hidden="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row>
    <row r="96" hidden="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row>
    <row r="97" hidden="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row>
    <row r="98" hidden="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row>
    <row r="99" hidden="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row>
    <row r="100" hidden="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row>
    <row r="101" hidden="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row>
    <row r="102" hidden="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row>
    <row r="103" hidden="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row>
    <row r="104" hidden="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row>
    <row r="105" hidden="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row>
    <row r="106" hidden="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row>
    <row r="107" hidden="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row>
    <row r="108" hidden="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row>
    <row r="109" hidden="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row>
    <row r="110" hidden="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row>
    <row r="111" hidden="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row>
    <row r="112" hidden="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row>
    <row r="113" hidden="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row>
    <row r="114" hidden="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row>
    <row r="115" hidden="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row>
    <row r="116" hidden="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row>
    <row r="117" hidden="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row>
    <row r="118" hidden="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row>
    <row r="119" hidden="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row>
    <row r="120" hidden="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row>
    <row r="121" hidden="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row>
    <row r="122" hidden="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row>
    <row r="123" hidden="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row>
    <row r="124" hidden="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row>
    <row r="125" hidden="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row>
    <row r="126" hidden="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row>
    <row r="127" hidden="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row>
    <row r="128" hidden="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row>
    <row r="129" hidden="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row>
    <row r="130" hidden="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row>
    <row r="131" hidden="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row>
    <row r="132" hidden="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row>
    <row r="133" hidden="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row>
    <row r="134" hidden="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row>
    <row r="135" hidden="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row>
    <row r="136" hidden="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row>
    <row r="137" hidden="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row>
    <row r="138" hidden="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row>
    <row r="139" hidden="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row>
    <row r="140" hidden="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row>
    <row r="141" hidden="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row>
    <row r="142" hidden="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row>
    <row r="143" hidden="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row>
    <row r="144" hidden="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row>
    <row r="145" hidden="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row>
    <row r="146" hidden="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row>
    <row r="147" hidden="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row>
    <row r="148" hidden="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row>
    <row r="149" hidden="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row>
    <row r="150" hidden="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row>
    <row r="151" hidden="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row>
    <row r="152" hidden="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row>
    <row r="153" hidden="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row>
    <row r="154" hidden="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row>
    <row r="155" hidden="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row>
    <row r="156" hidden="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row>
    <row r="157" hidden="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row>
    <row r="158" hidden="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row>
    <row r="159" hidden="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row>
    <row r="160" hidden="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row>
    <row r="161" hidden="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row>
    <row r="162" hidden="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row>
    <row r="163" hidden="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row>
    <row r="164" hidden="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row>
    <row r="165" hidden="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row>
    <row r="166" hidden="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row>
    <row r="167" hidden="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row>
    <row r="168" hidden="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row>
    <row r="169" hidden="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row>
    <row r="170" hidden="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row>
    <row r="171" hidden="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row>
    <row r="172" hidden="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row>
    <row r="173" hidden="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row>
    <row r="174" hidden="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row>
    <row r="175" hidden="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row>
    <row r="176" hidden="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row>
    <row r="177" hidden="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row>
    <row r="178" hidden="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row>
    <row r="179" hidden="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row>
    <row r="180" hidden="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row>
    <row r="181" hidden="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row>
    <row r="182" hidden="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row>
    <row r="183" hidden="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row>
    <row r="184" hidden="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row>
    <row r="185" hidden="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row>
    <row r="186" hidden="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row>
    <row r="187" hidden="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row>
    <row r="188" hidden="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row>
    <row r="189" hidden="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row>
    <row r="190" hidden="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row>
    <row r="191" hidden="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row>
    <row r="192" hidden="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row>
    <row r="193" hidden="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row>
    <row r="194" hidden="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row>
    <row r="195" hidden="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row>
    <row r="196" hidden="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row>
    <row r="197" hidden="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row>
    <row r="198" hidden="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row>
    <row r="199" hidden="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row>
    <row r="200" hidden="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row>
    <row r="201" hidden="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row>
    <row r="202" hidden="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row>
    <row r="203" hidden="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row>
    <row r="204" hidden="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row>
    <row r="205" hidden="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row>
    <row r="206" hidden="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row>
    <row r="207" hidden="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row>
    <row r="208" hidden="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row>
    <row r="209" hidden="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row>
    <row r="210" hidden="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row>
    <row r="211" hidden="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row>
    <row r="212" hidden="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row>
    <row r="213" hidden="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row>
    <row r="214" hidden="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row>
    <row r="215" hidden="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row>
    <row r="216" hidden="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row>
    <row r="217" hidden="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row>
    <row r="218" hidden="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row>
    <row r="219" hidden="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row>
    <row r="220" hidden="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row>
    <row r="221" hidden="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row>
    <row r="222" hidden="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row>
    <row r="223" hidden="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row>
    <row r="224" hidden="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row>
    <row r="225" hidden="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row>
    <row r="226" hidden="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row>
    <row r="227" hidden="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row>
    <row r="228" hidden="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row>
    <row r="229" hidden="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row>
    <row r="230" hidden="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row>
    <row r="231" hidden="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row>
    <row r="232" hidden="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row>
    <row r="233" hidden="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row>
    <row r="234" hidden="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row>
    <row r="235" hidden="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row>
    <row r="236" hidden="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row>
    <row r="237" hidden="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row>
    <row r="238" hidden="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row>
    <row r="239" hidden="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row>
    <row r="240" hidden="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row>
    <row r="241" hidden="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row>
    <row r="242" hidden="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row>
    <row r="243" hidden="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row>
    <row r="244" hidden="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row>
    <row r="245" hidden="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row>
    <row r="246" hidden="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row>
    <row r="247" hidden="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row>
    <row r="248" hidden="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row>
    <row r="249" hidden="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row>
    <row r="250" hidden="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row>
    <row r="251" hidden="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row>
    <row r="252" hidden="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row>
    <row r="253" hidden="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row>
    <row r="254" hidden="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row>
    <row r="255" hidden="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row>
    <row r="256" hidden="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row>
    <row r="257" hidden="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row>
    <row r="258" hidden="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row>
    <row r="259" hidden="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row>
    <row r="260" hidden="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row>
    <row r="261" hidden="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row>
    <row r="262" hidden="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row>
    <row r="263" hidden="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row>
    <row r="264" hidden="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row>
    <row r="265" hidden="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row>
    <row r="266" hidden="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row>
    <row r="267" hidden="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row>
    <row r="268" hidden="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row>
    <row r="269" hidden="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row>
    <row r="270" hidden="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row>
    <row r="271" hidden="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row>
    <row r="272" hidden="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row>
    <row r="273" hidden="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row>
    <row r="274" hidden="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row>
    <row r="275" hidden="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row>
    <row r="276" hidden="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row>
    <row r="277" hidden="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row>
    <row r="278" hidden="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row>
    <row r="279" hidden="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row>
    <row r="280" hidden="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row>
    <row r="281" hidden="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row>
    <row r="282" hidden="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row>
    <row r="283" hidden="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row>
    <row r="284" hidden="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row>
    <row r="285" hidden="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row>
    <row r="286" hidden="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row>
    <row r="287" hidden="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row>
    <row r="288" hidden="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row>
    <row r="289" hidden="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row>
    <row r="290" hidden="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row>
    <row r="291" hidden="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row>
    <row r="292" hidden="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row>
    <row r="293" hidden="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row>
    <row r="294" hidden="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row>
    <row r="295" hidden="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row>
    <row r="296" hidden="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row>
    <row r="297" hidden="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row>
    <row r="298" hidden="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row>
    <row r="299" hidden="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row>
    <row r="300" hidden="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row>
    <row r="301" hidden="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row>
    <row r="302" hidden="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row>
    <row r="303" hidden="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row>
    <row r="304" hidden="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row>
    <row r="305" hidden="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row>
    <row r="306" hidden="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row>
    <row r="307" hidden="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row>
    <row r="308" hidden="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row>
    <row r="309" hidden="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row>
    <row r="310" hidden="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row>
    <row r="311" hidden="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row>
    <row r="312" hidden="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row>
    <row r="313" hidden="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row>
    <row r="314" hidden="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row>
    <row r="315" hidden="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row>
    <row r="316" hidden="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row>
    <row r="317" hidden="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row>
    <row r="318" hidden="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row>
    <row r="319" hidden="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row>
    <row r="320" hidden="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row>
    <row r="321" hidden="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row>
    <row r="322" hidden="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row>
    <row r="323" hidden="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row>
    <row r="324" hidden="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row>
    <row r="325" hidden="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row>
    <row r="326" hidden="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row>
    <row r="327" hidden="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row>
    <row r="328" hidden="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row>
    <row r="329" hidden="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row>
    <row r="330" hidden="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row>
    <row r="331" hidden="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row>
    <row r="332" hidden="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row>
    <row r="333" hidden="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row>
    <row r="334" hidden="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row>
    <row r="335" hidden="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row>
    <row r="336" hidden="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row>
    <row r="337" hidden="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row>
    <row r="338" hidden="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row>
    <row r="339" hidden="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row>
    <row r="340" hidden="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row>
    <row r="341" hidden="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row>
    <row r="342" hidden="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row>
    <row r="343" hidden="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row>
    <row r="344" hidden="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row>
    <row r="345" hidden="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row>
    <row r="346" hidden="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row>
    <row r="347" hidden="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row>
    <row r="348" hidden="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row>
    <row r="349" hidden="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row>
    <row r="350" hidden="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row>
    <row r="351" hidden="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row>
    <row r="352" hidden="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row>
    <row r="353" hidden="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row>
    <row r="354" hidden="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row>
    <row r="355" hidden="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row>
    <row r="356" hidden="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row>
    <row r="357" hidden="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row>
    <row r="358" hidden="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row>
    <row r="359" hidden="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row>
    <row r="360" hidden="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row>
    <row r="361" hidden="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row>
    <row r="362" hidden="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row>
    <row r="363" hidden="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row>
    <row r="364" hidden="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row>
    <row r="365" hidden="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row>
    <row r="366" hidden="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row>
    <row r="367" hidden="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row>
    <row r="368" hidden="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row>
    <row r="369" hidden="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row>
    <row r="370" hidden="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row>
    <row r="371" hidden="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row>
    <row r="372" hidden="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row>
    <row r="373" hidden="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row>
    <row r="374" hidden="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row>
    <row r="375" hidden="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row>
    <row r="376" hidden="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row>
    <row r="377" hidden="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row>
    <row r="378" hidden="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row>
    <row r="379" hidden="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row>
    <row r="380" hidden="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row>
    <row r="381" hidden="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row>
    <row r="382" hidden="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row>
    <row r="383" hidden="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row>
    <row r="384" hidden="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row>
    <row r="385" hidden="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row>
    <row r="386" hidden="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row>
    <row r="387" hidden="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row>
    <row r="388" hidden="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row>
    <row r="389" hidden="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row>
    <row r="390" hidden="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row>
    <row r="391" hidden="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row>
    <row r="392" hidden="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row>
    <row r="393" hidden="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row>
    <row r="394" hidden="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row>
    <row r="395" hidden="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row>
    <row r="396" hidden="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row>
    <row r="397" hidden="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row>
    <row r="398" hidden="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row>
    <row r="399" hidden="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row>
    <row r="400" hidden="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row>
    <row r="401" hidden="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row>
    <row r="402" hidden="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row>
    <row r="403" hidden="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row>
    <row r="404" hidden="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row>
    <row r="405" hidden="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row>
    <row r="406" hidden="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row>
    <row r="407" hidden="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row>
    <row r="408" hidden="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row>
    <row r="409" hidden="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row>
    <row r="410" hidden="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row>
    <row r="411" hidden="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row>
    <row r="412" hidden="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row>
    <row r="413" hidden="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row>
    <row r="414" hidden="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row>
    <row r="415" hidden="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row>
    <row r="416" hidden="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row>
    <row r="417" hidden="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row>
    <row r="418" hidden="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row>
    <row r="419" hidden="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row>
    <row r="420" hidden="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row>
    <row r="421" hidden="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row>
    <row r="422" hidden="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row>
    <row r="423" hidden="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row>
    <row r="424" hidden="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row>
    <row r="425" hidden="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row>
    <row r="426" hidden="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row>
    <row r="427" hidden="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row>
    <row r="428" hidden="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row>
    <row r="429" hidden="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row>
    <row r="430" hidden="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row>
    <row r="431" hidden="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row>
    <row r="432" hidden="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row>
    <row r="433" hidden="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row>
    <row r="434" hidden="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row>
    <row r="435" hidden="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row>
    <row r="436" hidden="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row>
    <row r="437" hidden="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row>
    <row r="438" hidden="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row>
    <row r="439" hidden="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row>
    <row r="440" hidden="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row>
    <row r="441" hidden="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row>
    <row r="442" hidden="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row>
    <row r="443" hidden="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row>
    <row r="444" hidden="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row>
    <row r="445" hidden="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row>
    <row r="446" hidden="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row>
    <row r="447" hidden="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row>
    <row r="448" hidden="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row>
    <row r="449" hidden="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row>
    <row r="450" hidden="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row>
    <row r="451" hidden="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row>
    <row r="452" hidden="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row>
    <row r="453" hidden="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row>
    <row r="454" hidden="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row>
    <row r="455" hidden="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row>
    <row r="456" hidden="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row>
    <row r="457" hidden="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row>
    <row r="458" hidden="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row>
    <row r="459" hidden="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row>
    <row r="460" hidden="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row>
    <row r="461" hidden="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row>
    <row r="462" hidden="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row>
    <row r="463" hidden="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row>
    <row r="464" hidden="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row>
    <row r="465" hidden="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row>
    <row r="466" hidden="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row>
    <row r="467" hidden="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row>
    <row r="468" hidden="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row>
    <row r="469" hidden="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row>
    <row r="470" hidden="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row>
    <row r="471" hidden="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row>
    <row r="472" hidden="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row>
    <row r="473" hidden="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row>
    <row r="474" hidden="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row>
    <row r="475" hidden="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row>
    <row r="476" hidden="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row>
    <row r="477" hidden="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row>
    <row r="478" hidden="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row>
    <row r="479" hidden="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row>
    <row r="480" hidden="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row>
    <row r="481" hidden="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row>
    <row r="482" hidden="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row>
    <row r="483" hidden="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row>
    <row r="484" hidden="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row>
    <row r="485" hidden="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row>
    <row r="486" hidden="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row>
    <row r="487" hidden="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row>
    <row r="488" hidden="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row>
    <row r="489" hidden="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row>
    <row r="490" hidden="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row>
    <row r="491" hidden="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row>
    <row r="492" hidden="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row>
    <row r="493" hidden="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row>
    <row r="494" hidden="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row>
    <row r="495" hidden="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row>
    <row r="496" hidden="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row>
    <row r="497" hidden="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row>
    <row r="498" hidden="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row>
    <row r="499" hidden="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row>
    <row r="500" hidden="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row>
    <row r="501" hidden="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row>
    <row r="502" hidden="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row>
    <row r="503" hidden="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row>
    <row r="504" hidden="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row>
    <row r="505" hidden="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row>
    <row r="506" hidden="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row>
    <row r="507" hidden="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row>
    <row r="508" hidden="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row>
    <row r="509" hidden="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row>
    <row r="510" hidden="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row>
    <row r="511" hidden="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row>
    <row r="512" hidden="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row>
    <row r="513" hidden="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row>
    <row r="514" hidden="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row>
    <row r="515" hidden="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row>
    <row r="516" hidden="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row>
    <row r="517" hidden="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row>
    <row r="518" hidden="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row>
    <row r="519" hidden="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row>
    <row r="520" hidden="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row>
    <row r="521" hidden="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row>
    <row r="522" hidden="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row>
    <row r="523" hidden="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row>
    <row r="524" hidden="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row>
    <row r="525" hidden="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row>
    <row r="526" hidden="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row>
    <row r="527" hidden="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row>
    <row r="528" hidden="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row>
    <row r="529" hidden="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row>
    <row r="530" hidden="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row>
    <row r="531" hidden="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row>
    <row r="532" hidden="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row>
    <row r="533" hidden="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row>
    <row r="534" hidden="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row>
    <row r="535" hidden="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row>
    <row r="536" hidden="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row>
    <row r="537" hidden="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row>
    <row r="538" hidden="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row>
    <row r="539" hidden="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row>
    <row r="540" hidden="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row>
    <row r="541" hidden="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row>
    <row r="542" hidden="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row>
    <row r="543" hidden="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row>
    <row r="544" hidden="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row>
    <row r="545" hidden="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row>
    <row r="546" hidden="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row>
    <row r="547" hidden="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row>
    <row r="548" hidden="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row>
    <row r="549" hidden="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row>
    <row r="550" hidden="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row>
    <row r="551" hidden="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row>
    <row r="552" hidden="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row>
    <row r="553" hidden="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row>
    <row r="554" hidden="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row>
    <row r="555" hidden="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row>
    <row r="556" hidden="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row>
    <row r="557" hidden="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row>
    <row r="558" hidden="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row>
    <row r="559" hidden="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row>
    <row r="560" hidden="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row>
    <row r="561" hidden="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row>
    <row r="562" hidden="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row>
    <row r="563" hidden="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row>
    <row r="564" hidden="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row>
    <row r="565" hidden="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row>
    <row r="566" hidden="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row>
    <row r="567" hidden="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row>
    <row r="568" hidden="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row>
    <row r="569" hidden="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row>
    <row r="570" hidden="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row>
    <row r="571" hidden="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row>
    <row r="572" hidden="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row>
    <row r="573" hidden="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row>
    <row r="574" hidden="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row>
    <row r="575" hidden="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row>
    <row r="576" hidden="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row>
    <row r="577" hidden="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row>
    <row r="578" hidden="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row>
    <row r="579" hidden="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row>
    <row r="580" hidden="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row>
    <row r="581" hidden="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row>
    <row r="582" hidden="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row>
    <row r="583" hidden="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row>
    <row r="584" hidden="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row>
    <row r="585" hidden="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row>
    <row r="586" hidden="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row>
    <row r="587" hidden="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row>
    <row r="588" hidden="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row>
    <row r="589" hidden="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row>
    <row r="590" hidden="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row>
    <row r="591" hidden="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row>
    <row r="592" hidden="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row>
    <row r="593" hidden="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row>
    <row r="594" hidden="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row>
    <row r="595" hidden="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row>
    <row r="596" hidden="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row>
    <row r="597" hidden="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row>
    <row r="598" hidden="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row>
    <row r="599" hidden="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row>
    <row r="600" hidden="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row>
    <row r="601" hidden="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row>
    <row r="602" hidden="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row>
    <row r="603" hidden="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row>
    <row r="604" hidden="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row>
    <row r="605" hidden="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row>
    <row r="606" hidden="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row>
    <row r="607" hidden="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row>
    <row r="608" hidden="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row>
    <row r="609" hidden="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row>
    <row r="610" hidden="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row>
    <row r="611" hidden="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row>
    <row r="612" hidden="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row>
    <row r="613" hidden="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row>
    <row r="614" hidden="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row>
    <row r="615" hidden="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row>
    <row r="616" hidden="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row>
    <row r="617" hidden="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row>
    <row r="618" hidden="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row>
    <row r="619" hidden="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row>
    <row r="620" hidden="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row>
    <row r="621" hidden="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row>
    <row r="622" hidden="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row>
    <row r="623" hidden="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row>
    <row r="624" hidden="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row>
    <row r="625" hidden="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row>
    <row r="626" hidden="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row>
    <row r="627" hidden="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row>
    <row r="628" hidden="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row>
    <row r="629" hidden="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row>
    <row r="630" hidden="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row>
    <row r="631" hidden="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row>
    <row r="632" hidden="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row>
    <row r="633" hidden="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row>
    <row r="634" hidden="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row>
    <row r="635" hidden="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row>
    <row r="636" hidden="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row>
    <row r="637" hidden="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row>
    <row r="638" hidden="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row>
    <row r="639" hidden="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row>
    <row r="640" hidden="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row>
    <row r="641" hidden="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row>
    <row r="642" hidden="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row>
    <row r="643" hidden="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row>
    <row r="644" hidden="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row>
    <row r="645" hidden="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row>
    <row r="646" hidden="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row>
    <row r="647" hidden="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row>
    <row r="648" hidden="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row>
    <row r="649" hidden="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row>
    <row r="650" hidden="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row>
    <row r="651" hidden="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row>
    <row r="652" hidden="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row>
    <row r="653" hidden="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row>
    <row r="654" hidden="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row>
    <row r="655" hidden="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row>
    <row r="656" hidden="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row>
    <row r="657" hidden="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row>
    <row r="658" hidden="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row>
    <row r="659" hidden="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row>
    <row r="660" hidden="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row>
    <row r="661" hidden="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row>
    <row r="662" hidden="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row>
    <row r="663" hidden="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row>
    <row r="664" hidden="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row>
    <row r="665" hidden="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row>
    <row r="666" hidden="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row>
    <row r="667" hidden="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row>
    <row r="668" hidden="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row>
    <row r="669" hidden="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row>
    <row r="670" hidden="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row>
    <row r="671" hidden="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row>
    <row r="672" hidden="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row>
    <row r="673" hidden="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row>
    <row r="674" hidden="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row>
    <row r="675" hidden="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row>
    <row r="676" hidden="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row>
    <row r="677" hidden="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row>
    <row r="678" hidden="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row>
    <row r="679" hidden="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row>
    <row r="680" hidden="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row>
    <row r="681" hidden="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row>
    <row r="682" hidden="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row>
    <row r="683" hidden="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row>
    <row r="684" hidden="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row>
    <row r="685" hidden="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row>
    <row r="686" hidden="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row>
    <row r="687" hidden="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row>
    <row r="688" hidden="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row>
    <row r="689" hidden="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row>
    <row r="690" hidden="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row>
    <row r="691" hidden="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row>
    <row r="692" hidden="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row>
    <row r="693" hidden="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row>
    <row r="694" hidden="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row>
    <row r="695" hidden="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row>
    <row r="696" hidden="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row>
    <row r="697" hidden="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row>
    <row r="698" hidden="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row>
    <row r="699" hidden="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row>
    <row r="700" hidden="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row>
    <row r="701" hidden="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row>
    <row r="702" hidden="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row>
    <row r="703" hidden="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row>
    <row r="704" hidden="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row>
    <row r="705" hidden="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row>
    <row r="706" hidden="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row>
    <row r="707" hidden="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row>
    <row r="708" hidden="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row>
    <row r="709" hidden="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row>
    <row r="710" hidden="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row>
    <row r="711" hidden="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row>
    <row r="712" hidden="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row>
    <row r="713" hidden="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row>
    <row r="714" hidden="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row>
    <row r="715" hidden="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row>
    <row r="716" hidden="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row>
    <row r="717" hidden="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row>
    <row r="718" hidden="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row>
    <row r="719" hidden="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row>
    <row r="720" hidden="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row>
    <row r="721" hidden="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row>
    <row r="722" hidden="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row>
    <row r="723" hidden="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row>
    <row r="724" hidden="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row>
    <row r="725" hidden="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row>
    <row r="726" hidden="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row>
    <row r="727" hidden="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row>
    <row r="728" hidden="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row>
    <row r="729" hidden="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row>
    <row r="730" hidden="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row>
    <row r="731" hidden="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row>
    <row r="732" hidden="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row>
    <row r="733" hidden="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row>
    <row r="734" hidden="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row>
    <row r="735" hidden="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row>
    <row r="736" hidden="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row>
    <row r="737" hidden="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row>
    <row r="738" hidden="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row>
    <row r="739" hidden="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row>
    <row r="740" hidden="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row>
    <row r="741" hidden="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row>
    <row r="742" hidden="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row>
    <row r="743" hidden="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row>
    <row r="744" hidden="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row>
    <row r="745" hidden="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row>
    <row r="746" hidden="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row>
    <row r="747" hidden="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row>
    <row r="748" hidden="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row>
    <row r="749" hidden="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row>
    <row r="750" hidden="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row>
    <row r="751" hidden="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row>
    <row r="752" hidden="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row>
    <row r="753" hidden="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row>
    <row r="754" hidden="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row>
    <row r="755" hidden="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row>
    <row r="756" hidden="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row>
    <row r="757" hidden="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row>
    <row r="758" hidden="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row>
    <row r="759" hidden="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row>
    <row r="760" hidden="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row>
    <row r="761" hidden="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row>
    <row r="762" hidden="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row>
    <row r="763" hidden="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row>
    <row r="764" hidden="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row>
    <row r="765" hidden="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row>
    <row r="766" hidden="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row>
    <row r="767" hidden="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row>
    <row r="768" hidden="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row>
    <row r="769" hidden="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row>
    <row r="770" hidden="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row>
    <row r="771" hidden="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row>
    <row r="772" hidden="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row>
    <row r="773" hidden="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row>
    <row r="774" hidden="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row>
    <row r="775" hidden="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row>
    <row r="776" hidden="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row>
    <row r="777" hidden="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row>
    <row r="778" hidden="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row>
    <row r="779" hidden="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row>
    <row r="780" hidden="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row>
    <row r="781" hidden="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row>
    <row r="782" hidden="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row>
    <row r="783" hidden="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row>
    <row r="784" hidden="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row>
    <row r="785" hidden="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row>
    <row r="786" hidden="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row>
    <row r="787" hidden="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row>
    <row r="788" hidden="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row>
    <row r="789" hidden="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row>
    <row r="790" hidden="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row>
    <row r="791" hidden="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row>
    <row r="792" hidden="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row>
    <row r="793" hidden="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row>
    <row r="794" hidden="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row>
    <row r="795" hidden="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row>
    <row r="796" hidden="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row>
    <row r="797" hidden="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row>
    <row r="798" hidden="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row>
    <row r="799" hidden="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row>
    <row r="800" hidden="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row>
    <row r="801" hidden="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row>
    <row r="802" hidden="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row>
    <row r="803" hidden="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row>
    <row r="804" hidden="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row>
    <row r="805" hidden="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row>
    <row r="806" hidden="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row>
    <row r="807" hidden="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row>
    <row r="808" hidden="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row>
    <row r="809" hidden="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row>
    <row r="810" hidden="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row>
    <row r="811" hidden="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row>
    <row r="812" hidden="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row>
    <row r="813" hidden="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row>
    <row r="814" hidden="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row>
    <row r="815" hidden="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row>
    <row r="816" hidden="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row>
    <row r="817" hidden="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row>
    <row r="818" hidden="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row>
    <row r="819" hidden="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row>
    <row r="820" hidden="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row>
    <row r="821" hidden="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row>
    <row r="822" hidden="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row>
    <row r="823" hidden="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row>
    <row r="824" hidden="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row>
    <row r="825" hidden="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row>
    <row r="826" hidden="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row>
    <row r="827" hidden="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row>
    <row r="828" hidden="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row>
    <row r="829" hidden="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row>
    <row r="830" hidden="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row>
    <row r="831" hidden="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row>
    <row r="832" hidden="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row>
    <row r="833" hidden="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row>
    <row r="834" hidden="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row>
    <row r="835" hidden="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row>
    <row r="836" hidden="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row>
    <row r="837" hidden="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row>
    <row r="838" hidden="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row>
    <row r="839" hidden="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row>
    <row r="840" hidden="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row>
    <row r="841" hidden="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row>
    <row r="842" hidden="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row>
    <row r="843" hidden="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row>
    <row r="844" hidden="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row>
    <row r="845" hidden="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row>
    <row r="846" hidden="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row>
    <row r="847" hidden="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row>
    <row r="848" hidden="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row>
    <row r="849" hidden="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row>
    <row r="850" hidden="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row>
    <row r="851" hidden="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row>
    <row r="852" hidden="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row>
    <row r="853" hidden="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row>
    <row r="854" hidden="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row>
    <row r="855" hidden="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row>
    <row r="856" hidden="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row>
    <row r="857" hidden="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row>
    <row r="858" hidden="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row>
    <row r="859" hidden="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row>
    <row r="860" hidden="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row>
    <row r="861" hidden="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row>
    <row r="862" hidden="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row>
    <row r="863" hidden="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row>
    <row r="864" hidden="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row>
    <row r="865" hidden="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row>
    <row r="866" hidden="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row>
    <row r="867" hidden="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row>
    <row r="868" hidden="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row>
    <row r="869" hidden="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row>
    <row r="870" hidden="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row>
    <row r="871" hidden="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row>
    <row r="872" hidden="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row>
    <row r="873" hidden="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row>
    <row r="874" hidden="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row>
    <row r="875" hidden="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row>
    <row r="876" hidden="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row>
    <row r="877" hidden="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row>
    <row r="878" hidden="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row>
    <row r="879" hidden="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row>
    <row r="880" hidden="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row>
    <row r="881" hidden="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row>
    <row r="882" hidden="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row>
    <row r="883" hidden="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row>
    <row r="884" hidden="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row>
    <row r="885" hidden="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row>
    <row r="886" hidden="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row>
    <row r="887" hidden="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row>
    <row r="888" hidden="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row>
    <row r="889" hidden="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row>
    <row r="890" hidden="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row>
    <row r="891" hidden="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row>
    <row r="892" hidden="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row>
    <row r="893" hidden="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row>
    <row r="894" hidden="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row>
    <row r="895" hidden="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row>
    <row r="896" hidden="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row>
    <row r="897" hidden="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row>
    <row r="898" hidden="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row>
    <row r="899" hidden="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row>
    <row r="900" hidden="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row>
    <row r="901" hidden="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row>
    <row r="902" hidden="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row>
    <row r="903" hidden="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row>
    <row r="904" hidden="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row>
    <row r="905" hidden="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row>
    <row r="906" hidden="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row>
    <row r="907" hidden="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row>
    <row r="908" hidden="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row>
    <row r="909" hidden="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row>
    <row r="910" hidden="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row>
    <row r="911" hidden="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row>
    <row r="912" hidden="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row>
    <row r="913" hidden="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row>
    <row r="914" hidden="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row>
    <row r="915" hidden="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row>
    <row r="916" hidden="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row>
    <row r="917" hidden="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row>
    <row r="918" hidden="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row>
    <row r="919" hidden="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row>
    <row r="920" hidden="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row>
    <row r="921" hidden="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row>
    <row r="922" hidden="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row>
    <row r="923" hidden="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row>
    <row r="924" hidden="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row>
    <row r="925" hidden="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row>
    <row r="926" hidden="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row>
    <row r="927" hidden="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row>
    <row r="928" hidden="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row>
    <row r="929" hidden="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row>
    <row r="930" hidden="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row>
    <row r="931" hidden="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row>
    <row r="932" hidden="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row>
    <row r="933" hidden="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row>
    <row r="934" hidden="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row>
    <row r="935" hidden="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row>
    <row r="936" hidden="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row>
    <row r="937" hidden="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row>
    <row r="938" hidden="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row>
    <row r="939" hidden="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row>
    <row r="940" hidden="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row>
    <row r="941" hidden="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row>
    <row r="942" hidden="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row>
    <row r="943" hidden="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row>
    <row r="944" hidden="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row>
    <row r="945" hidden="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row>
    <row r="946" hidden="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row>
    <row r="947" hidden="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row>
    <row r="948" hidden="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row>
    <row r="949" hidden="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row>
    <row r="950" hidden="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row>
    <row r="951" hidden="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row>
    <row r="952" hidden="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row>
    <row r="953" hidden="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row>
    <row r="954" hidden="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row>
    <row r="955" hidden="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row>
    <row r="956" hidden="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row>
    <row r="957" hidden="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row>
    <row r="958" hidden="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row>
    <row r="959" hidden="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row>
    <row r="960" hidden="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row>
    <row r="961" hidden="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row>
    <row r="962" hidden="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row>
    <row r="963" hidden="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row>
    <row r="964" hidden="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row>
    <row r="965" hidden="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row>
    <row r="966" hidden="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row>
    <row r="967" hidden="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row>
    <row r="968" hidden="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row>
    <row r="969" hidden="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row>
    <row r="970" hidden="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row>
    <row r="971" hidden="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row>
    <row r="972" hidden="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row>
    <row r="973" hidden="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row>
    <row r="974" hidden="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row>
    <row r="975" hidden="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row>
    <row r="976" hidden="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row>
    <row r="977" hidden="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row>
    <row r="978" hidden="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row>
    <row r="979" hidden="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row>
    <row r="980" hidden="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row>
    <row r="981" hidden="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row>
    <row r="982" hidden="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row>
    <row r="983" hidden="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row>
    <row r="984" hidden="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row>
    <row r="985" hidden="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row>
    <row r="986" hidden="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row>
    <row r="987" hidden="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row>
    <row r="988" hidden="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row>
    <row r="989" hidden="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row>
    <row r="990" hidden="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row>
    <row r="991" hidden="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row>
    <row r="992" hidden="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row>
    <row r="993" hidden="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row>
    <row r="994" hidden="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row>
    <row r="995" hidden="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row>
    <row r="996" hidden="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row>
    <row r="997" hidden="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row>
    <row r="998" hidden="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row>
    <row r="999" hidden="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row>
    <row r="1000" hidden="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row>
    <row r="1001" hidden="1">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row>
    <row r="1002" hidden="1">
      <c r="A1002" s="24"/>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row>
    <row r="1003" hidden="1">
      <c r="A1003" s="24"/>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c r="AA1003" s="24"/>
    </row>
    <row r="1004" hidden="1">
      <c r="A1004" s="24"/>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c r="AA1004" s="24"/>
    </row>
    <row r="1005" hidden="1">
      <c r="A1005" s="24"/>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c r="AA1005" s="24"/>
    </row>
  </sheetData>
  <autoFilter ref="$C$10:$J$17">
    <sortState ref="C10:J17">
      <sortCondition ref="C10:C17"/>
      <sortCondition descending="1" ref="E10:E17"/>
    </sortState>
  </autoFilter>
  <mergeCells count="4">
    <mergeCell ref="B4:F4"/>
    <mergeCell ref="I4:J4"/>
    <mergeCell ref="B5:F5"/>
    <mergeCell ref="I5:J5"/>
  </mergeCells>
  <conditionalFormatting sqref="H11:H17">
    <cfRule type="expression" dxfId="0" priority="1">
      <formula>M11="High"</formula>
    </cfRule>
  </conditionalFormatting>
  <conditionalFormatting sqref="H11:H17">
    <cfRule type="expression" dxfId="1" priority="2">
      <formula>M11="Low"</formula>
    </cfRule>
  </conditionalFormatting>
  <conditionalFormatting sqref="F11:F17">
    <cfRule type="expression" dxfId="1" priority="3">
      <formula>L11="High"</formula>
    </cfRule>
  </conditionalFormatting>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10.75"/>
    <col customWidth="1" min="2" max="2" width="12.63"/>
    <col customWidth="1" min="3" max="3" width="18.88"/>
    <col customWidth="1" min="4" max="4" width="8.25"/>
    <col customWidth="1" min="5" max="5" width="14.38"/>
    <col customWidth="1" min="6" max="6" width="14.25"/>
    <col customWidth="1" min="7" max="7" width="19.88"/>
    <col customWidth="1" min="8" max="8" width="52.13"/>
    <col customWidth="1" min="9" max="9" width="15.5"/>
    <col customWidth="1" min="10" max="10" width="17.25"/>
    <col customWidth="1" min="11" max="13" width="18.88"/>
  </cols>
  <sheetData>
    <row r="1">
      <c r="A1" s="28" t="s">
        <v>26</v>
      </c>
      <c r="B1" s="29" t="s">
        <v>27</v>
      </c>
      <c r="C1" s="28" t="s">
        <v>28</v>
      </c>
      <c r="D1" s="28" t="s">
        <v>29</v>
      </c>
      <c r="E1" s="28" t="s">
        <v>30</v>
      </c>
      <c r="F1" s="28" t="s">
        <v>31</v>
      </c>
      <c r="G1" s="28" t="s">
        <v>32</v>
      </c>
      <c r="H1" s="29" t="s">
        <v>33</v>
      </c>
      <c r="I1" s="28" t="s">
        <v>4</v>
      </c>
      <c r="J1" s="28" t="s">
        <v>34</v>
      </c>
      <c r="K1" s="28" t="s">
        <v>35</v>
      </c>
      <c r="L1" s="30">
        <f>AVERAGE(K2:K114)</f>
        <v>9.621621622</v>
      </c>
      <c r="M1" s="31">
        <f>today()</f>
        <v>46052</v>
      </c>
    </row>
    <row r="2">
      <c r="A2" s="32">
        <v>44782.570544409726</v>
      </c>
      <c r="B2" s="33" t="s">
        <v>36</v>
      </c>
      <c r="C2" s="33" t="s">
        <v>37</v>
      </c>
      <c r="D2" s="34" t="s">
        <v>38</v>
      </c>
      <c r="E2" s="33" t="s">
        <v>39</v>
      </c>
      <c r="F2" s="34">
        <v>9.760579842E9</v>
      </c>
      <c r="G2" s="33" t="s">
        <v>20</v>
      </c>
      <c r="H2" s="33" t="s">
        <v>40</v>
      </c>
      <c r="I2" s="33" t="s">
        <v>8</v>
      </c>
      <c r="J2" s="35"/>
      <c r="K2" s="15">
        <f t="shared" ref="K2:K38" si="1">if((left(J2,2)-left(A2,2))&lt;0,(left($M$1,2)-left(A2,2)),(left(J2,2)-left(A2,2)))</f>
        <v>21</v>
      </c>
      <c r="L2" s="33" t="s">
        <v>41</v>
      </c>
      <c r="M2" s="15"/>
    </row>
    <row r="3">
      <c r="A3" s="32">
        <v>44784.53223834491</v>
      </c>
      <c r="B3" s="33" t="s">
        <v>42</v>
      </c>
      <c r="C3" s="33" t="s">
        <v>43</v>
      </c>
      <c r="D3" s="34">
        <v>1511.0</v>
      </c>
      <c r="E3" s="33" t="s">
        <v>44</v>
      </c>
      <c r="F3" s="34">
        <v>9.721595841E9</v>
      </c>
      <c r="G3" s="33" t="s">
        <v>23</v>
      </c>
      <c r="H3" s="33" t="s">
        <v>45</v>
      </c>
      <c r="I3" s="33" t="s">
        <v>7</v>
      </c>
      <c r="J3" s="33" t="s">
        <v>46</v>
      </c>
      <c r="K3" s="15">
        <f t="shared" si="1"/>
        <v>12</v>
      </c>
      <c r="L3" s="15"/>
      <c r="M3" s="33" t="s">
        <v>47</v>
      </c>
    </row>
    <row r="4">
      <c r="A4" s="32">
        <v>44784.54292893519</v>
      </c>
      <c r="B4" s="33" t="s">
        <v>48</v>
      </c>
      <c r="C4" s="33" t="s">
        <v>49</v>
      </c>
      <c r="D4" s="34" t="s">
        <v>50</v>
      </c>
      <c r="E4" s="33" t="s">
        <v>51</v>
      </c>
      <c r="F4" s="34">
        <v>8.93200021E9</v>
      </c>
      <c r="G4" s="33" t="s">
        <v>20</v>
      </c>
      <c r="H4" s="33" t="s">
        <v>52</v>
      </c>
      <c r="I4" s="33" t="s">
        <v>7</v>
      </c>
      <c r="J4" s="36" t="s">
        <v>53</v>
      </c>
      <c r="K4" s="15">
        <f t="shared" si="1"/>
        <v>7</v>
      </c>
      <c r="L4" s="15"/>
      <c r="M4" s="15"/>
    </row>
    <row r="5">
      <c r="A5" s="32">
        <v>44784.5456277662</v>
      </c>
      <c r="B5" s="33" t="s">
        <v>48</v>
      </c>
      <c r="C5" s="33" t="s">
        <v>54</v>
      </c>
      <c r="D5" s="34">
        <v>1086.0</v>
      </c>
      <c r="E5" s="33" t="s">
        <v>51</v>
      </c>
      <c r="F5" s="34">
        <v>8.93200021E9</v>
      </c>
      <c r="G5" s="33" t="s">
        <v>20</v>
      </c>
      <c r="H5" s="33" t="s">
        <v>55</v>
      </c>
      <c r="I5" s="33" t="s">
        <v>9</v>
      </c>
      <c r="J5" s="32">
        <v>44784.5456277662</v>
      </c>
      <c r="K5" s="15">
        <f t="shared" si="1"/>
        <v>0</v>
      </c>
      <c r="L5" s="15"/>
      <c r="M5" s="15"/>
    </row>
    <row r="6">
      <c r="A6" s="32">
        <v>44784.57929055556</v>
      </c>
      <c r="B6" s="33" t="s">
        <v>56</v>
      </c>
      <c r="C6" s="33" t="s">
        <v>57</v>
      </c>
      <c r="D6" s="34">
        <v>1140.0</v>
      </c>
      <c r="E6" s="33" t="s">
        <v>58</v>
      </c>
      <c r="F6" s="34" t="s">
        <v>59</v>
      </c>
      <c r="G6" s="33" t="s">
        <v>20</v>
      </c>
      <c r="H6" s="33" t="s">
        <v>60</v>
      </c>
      <c r="I6" s="33" t="s">
        <v>7</v>
      </c>
      <c r="J6" s="36" t="s">
        <v>53</v>
      </c>
      <c r="K6" s="15">
        <f t="shared" si="1"/>
        <v>7</v>
      </c>
      <c r="L6" s="15"/>
      <c r="M6" s="15"/>
    </row>
    <row r="7">
      <c r="A7" s="32">
        <v>44784.59445396991</v>
      </c>
      <c r="B7" s="33" t="s">
        <v>42</v>
      </c>
      <c r="C7" s="33" t="s">
        <v>61</v>
      </c>
      <c r="D7" s="34">
        <v>1511.0</v>
      </c>
      <c r="E7" s="33" t="s">
        <v>62</v>
      </c>
      <c r="F7" s="34">
        <v>9.721595841E9</v>
      </c>
      <c r="G7" s="33" t="s">
        <v>23</v>
      </c>
      <c r="H7" s="33" t="s">
        <v>63</v>
      </c>
      <c r="I7" s="33" t="s">
        <v>7</v>
      </c>
      <c r="J7" s="36" t="s">
        <v>46</v>
      </c>
      <c r="K7" s="15">
        <f t="shared" si="1"/>
        <v>12</v>
      </c>
      <c r="L7" s="15"/>
      <c r="M7" s="15"/>
    </row>
    <row r="8">
      <c r="A8" s="32">
        <v>44784.597644016205</v>
      </c>
      <c r="B8" s="33" t="s">
        <v>64</v>
      </c>
      <c r="C8" s="33" t="s">
        <v>65</v>
      </c>
      <c r="D8" s="34">
        <v>16.0</v>
      </c>
      <c r="E8" s="33" t="s">
        <v>66</v>
      </c>
      <c r="F8" s="34">
        <v>9.675262555E9</v>
      </c>
      <c r="G8" s="33" t="s">
        <v>23</v>
      </c>
      <c r="H8" s="33" t="s">
        <v>67</v>
      </c>
      <c r="I8" s="33" t="s">
        <v>7</v>
      </c>
      <c r="J8" s="36" t="s">
        <v>46</v>
      </c>
      <c r="K8" s="15">
        <f t="shared" si="1"/>
        <v>12</v>
      </c>
      <c r="L8" s="15"/>
      <c r="M8" s="15"/>
    </row>
    <row r="9">
      <c r="A9" s="32">
        <v>44784.65555689815</v>
      </c>
      <c r="B9" s="33" t="s">
        <v>68</v>
      </c>
      <c r="C9" s="33" t="s">
        <v>69</v>
      </c>
      <c r="D9" s="34">
        <v>1033.0</v>
      </c>
      <c r="E9" s="33" t="s">
        <v>70</v>
      </c>
      <c r="F9" s="34">
        <v>7.018458875E9</v>
      </c>
      <c r="G9" s="33" t="s">
        <v>20</v>
      </c>
      <c r="H9" s="33" t="s">
        <v>71</v>
      </c>
      <c r="I9" s="33" t="s">
        <v>8</v>
      </c>
      <c r="J9" s="36"/>
      <c r="K9" s="15">
        <f t="shared" si="1"/>
        <v>19</v>
      </c>
      <c r="L9" s="15"/>
      <c r="M9" s="15"/>
    </row>
    <row r="10">
      <c r="A10" s="32">
        <v>44784.879656053236</v>
      </c>
      <c r="B10" s="33" t="s">
        <v>72</v>
      </c>
      <c r="C10" s="33" t="s">
        <v>73</v>
      </c>
      <c r="D10" s="34" t="s">
        <v>74</v>
      </c>
      <c r="E10" s="33" t="s">
        <v>75</v>
      </c>
      <c r="F10" s="34">
        <v>9.31978598E9</v>
      </c>
      <c r="G10" s="33" t="s">
        <v>19</v>
      </c>
      <c r="H10" s="33" t="s">
        <v>76</v>
      </c>
      <c r="I10" s="33" t="s">
        <v>6</v>
      </c>
      <c r="J10" s="36"/>
      <c r="K10" s="15">
        <f t="shared" si="1"/>
        <v>19</v>
      </c>
      <c r="L10" s="15"/>
      <c r="M10" s="15"/>
    </row>
    <row r="11">
      <c r="A11" s="32">
        <v>44786.663583472226</v>
      </c>
      <c r="B11" s="33" t="s">
        <v>77</v>
      </c>
      <c r="C11" s="33" t="s">
        <v>78</v>
      </c>
      <c r="D11" s="34">
        <v>1121.0</v>
      </c>
      <c r="E11" s="33" t="s">
        <v>79</v>
      </c>
      <c r="F11" s="34">
        <v>7.007951919E9</v>
      </c>
      <c r="G11" s="33" t="s">
        <v>23</v>
      </c>
      <c r="H11" s="33" t="s">
        <v>80</v>
      </c>
      <c r="I11" s="33" t="s">
        <v>7</v>
      </c>
      <c r="J11" s="36" t="s">
        <v>46</v>
      </c>
      <c r="K11" s="15">
        <f t="shared" si="1"/>
        <v>10</v>
      </c>
      <c r="L11" s="15"/>
      <c r="M11" s="15"/>
    </row>
    <row r="12">
      <c r="A12" s="32">
        <v>44788.456605046296</v>
      </c>
      <c r="B12" s="33" t="s">
        <v>81</v>
      </c>
      <c r="C12" s="33" t="s">
        <v>82</v>
      </c>
      <c r="D12" s="34">
        <v>1553.0</v>
      </c>
      <c r="E12" s="33" t="s">
        <v>83</v>
      </c>
      <c r="F12" s="34">
        <v>9.111786777E9</v>
      </c>
      <c r="G12" s="33" t="s">
        <v>21</v>
      </c>
      <c r="H12" s="33" t="s">
        <v>84</v>
      </c>
      <c r="I12" s="33" t="s">
        <v>6</v>
      </c>
      <c r="J12" s="36"/>
      <c r="K12" s="15">
        <f t="shared" si="1"/>
        <v>15</v>
      </c>
      <c r="L12" s="15"/>
      <c r="M12" s="15"/>
    </row>
    <row r="13">
      <c r="A13" s="32">
        <v>44789.41682965278</v>
      </c>
      <c r="B13" s="33" t="s">
        <v>85</v>
      </c>
      <c r="C13" s="33" t="s">
        <v>86</v>
      </c>
      <c r="D13" s="34">
        <v>1644.0</v>
      </c>
      <c r="E13" s="33" t="s">
        <v>87</v>
      </c>
      <c r="F13" s="34">
        <v>7.737484742E9</v>
      </c>
      <c r="G13" s="33" t="s">
        <v>23</v>
      </c>
      <c r="H13" s="33" t="s">
        <v>88</v>
      </c>
      <c r="I13" s="33" t="s">
        <v>7</v>
      </c>
      <c r="J13" s="36" t="s">
        <v>46</v>
      </c>
      <c r="K13" s="15">
        <f t="shared" si="1"/>
        <v>7</v>
      </c>
      <c r="L13" s="15"/>
      <c r="M13" s="15"/>
    </row>
    <row r="14">
      <c r="A14" s="32">
        <v>44789.58439034723</v>
      </c>
      <c r="B14" s="33" t="s">
        <v>89</v>
      </c>
      <c r="C14" s="33" t="s">
        <v>90</v>
      </c>
      <c r="D14" s="34">
        <v>1572.0</v>
      </c>
      <c r="E14" s="33" t="s">
        <v>91</v>
      </c>
      <c r="F14" s="34">
        <v>8.26950587E9</v>
      </c>
      <c r="G14" s="33" t="s">
        <v>24</v>
      </c>
      <c r="H14" s="33" t="s">
        <v>92</v>
      </c>
      <c r="I14" s="33" t="s">
        <v>6</v>
      </c>
      <c r="J14" s="36"/>
      <c r="K14" s="15">
        <f t="shared" si="1"/>
        <v>14</v>
      </c>
      <c r="L14" s="15"/>
      <c r="M14" s="15"/>
    </row>
    <row r="15">
      <c r="A15" s="37">
        <v>44789.65822815972</v>
      </c>
      <c r="B15" s="15" t="s">
        <v>93</v>
      </c>
      <c r="C15" s="15" t="s">
        <v>94</v>
      </c>
      <c r="D15" s="15" t="s">
        <v>95</v>
      </c>
      <c r="E15" s="15" t="s">
        <v>96</v>
      </c>
      <c r="F15" s="15">
        <v>6.386953253E9</v>
      </c>
      <c r="G15" s="33" t="s">
        <v>23</v>
      </c>
      <c r="H15" s="15" t="s">
        <v>97</v>
      </c>
      <c r="I15" s="33" t="s">
        <v>7</v>
      </c>
      <c r="J15" s="36" t="s">
        <v>46</v>
      </c>
      <c r="K15" s="15">
        <f t="shared" si="1"/>
        <v>7</v>
      </c>
      <c r="L15" s="15"/>
      <c r="M15" s="15"/>
    </row>
    <row r="16">
      <c r="A16" s="37">
        <v>44789.65978952547</v>
      </c>
      <c r="B16" s="15" t="s">
        <v>98</v>
      </c>
      <c r="C16" s="15" t="s">
        <v>99</v>
      </c>
      <c r="D16" s="15">
        <v>1378.0</v>
      </c>
      <c r="E16" s="15" t="s">
        <v>100</v>
      </c>
      <c r="F16" s="15">
        <v>8.547966903E9</v>
      </c>
      <c r="G16" s="15" t="s">
        <v>24</v>
      </c>
      <c r="H16" s="15" t="s">
        <v>101</v>
      </c>
      <c r="I16" s="33" t="s">
        <v>6</v>
      </c>
      <c r="J16" s="36"/>
      <c r="K16" s="15">
        <f t="shared" si="1"/>
        <v>14</v>
      </c>
      <c r="L16" s="15"/>
      <c r="M16" s="15"/>
    </row>
    <row r="17">
      <c r="A17" s="37">
        <v>44789.6619712963</v>
      </c>
      <c r="B17" s="15" t="s">
        <v>102</v>
      </c>
      <c r="C17" s="15" t="s">
        <v>103</v>
      </c>
      <c r="D17" s="15">
        <v>1460.0</v>
      </c>
      <c r="E17" s="15" t="s">
        <v>104</v>
      </c>
      <c r="F17" s="15">
        <v>9.818676354E9</v>
      </c>
      <c r="G17" s="15" t="s">
        <v>21</v>
      </c>
      <c r="H17" s="15" t="s">
        <v>105</v>
      </c>
      <c r="I17" s="33" t="s">
        <v>7</v>
      </c>
      <c r="J17" s="36" t="s">
        <v>46</v>
      </c>
      <c r="K17" s="15">
        <f t="shared" si="1"/>
        <v>7</v>
      </c>
      <c r="L17" s="15"/>
      <c r="M17" s="15"/>
    </row>
    <row r="18">
      <c r="A18" s="37">
        <v>44789.66384836806</v>
      </c>
      <c r="B18" s="15" t="s">
        <v>106</v>
      </c>
      <c r="C18" s="15" t="s">
        <v>107</v>
      </c>
      <c r="D18" s="15" t="s">
        <v>108</v>
      </c>
      <c r="E18" s="15" t="s">
        <v>109</v>
      </c>
      <c r="F18" s="15">
        <v>9.639010312E9</v>
      </c>
      <c r="G18" s="15" t="s">
        <v>24</v>
      </c>
      <c r="H18" s="15" t="s">
        <v>110</v>
      </c>
      <c r="I18" s="33" t="s">
        <v>8</v>
      </c>
      <c r="J18" s="36"/>
      <c r="K18" s="15">
        <f t="shared" si="1"/>
        <v>14</v>
      </c>
      <c r="L18" s="15"/>
      <c r="M18" s="15"/>
    </row>
    <row r="19">
      <c r="A19" s="37">
        <v>44789.66574696759</v>
      </c>
      <c r="B19" s="15" t="s">
        <v>111</v>
      </c>
      <c r="C19" s="15" t="s">
        <v>112</v>
      </c>
      <c r="D19" s="15" t="s">
        <v>113</v>
      </c>
      <c r="E19" s="15" t="s">
        <v>114</v>
      </c>
      <c r="F19" s="15">
        <v>7.981065815E9</v>
      </c>
      <c r="G19" s="15" t="s">
        <v>24</v>
      </c>
      <c r="H19" s="15" t="s">
        <v>115</v>
      </c>
      <c r="I19" s="33" t="s">
        <v>6</v>
      </c>
      <c r="J19" s="36"/>
      <c r="K19" s="15">
        <f t="shared" si="1"/>
        <v>14</v>
      </c>
      <c r="L19" s="15"/>
      <c r="M19" s="15"/>
    </row>
    <row r="20">
      <c r="A20" s="37">
        <v>44789.66792710648</v>
      </c>
      <c r="B20" s="15" t="s">
        <v>116</v>
      </c>
      <c r="C20" s="15" t="s">
        <v>117</v>
      </c>
      <c r="D20" s="15">
        <v>1475.0</v>
      </c>
      <c r="E20" s="15" t="s">
        <v>118</v>
      </c>
      <c r="F20" s="15">
        <v>9.412007104E9</v>
      </c>
      <c r="G20" s="15" t="s">
        <v>20</v>
      </c>
      <c r="H20" s="15" t="s">
        <v>119</v>
      </c>
      <c r="I20" s="33" t="s">
        <v>7</v>
      </c>
      <c r="J20" s="36" t="s">
        <v>53</v>
      </c>
      <c r="K20" s="15">
        <f t="shared" si="1"/>
        <v>2</v>
      </c>
      <c r="L20" s="15"/>
      <c r="M20" s="15"/>
    </row>
    <row r="21">
      <c r="A21" s="37">
        <v>44789.671462488426</v>
      </c>
      <c r="B21" s="15" t="s">
        <v>116</v>
      </c>
      <c r="C21" s="15" t="s">
        <v>117</v>
      </c>
      <c r="D21" s="15">
        <v>1475.0</v>
      </c>
      <c r="E21" s="15" t="s">
        <v>118</v>
      </c>
      <c r="F21" s="15">
        <v>9.412007104E9</v>
      </c>
      <c r="G21" s="15" t="s">
        <v>21</v>
      </c>
      <c r="H21" s="15" t="s">
        <v>120</v>
      </c>
      <c r="I21" s="33" t="s">
        <v>6</v>
      </c>
      <c r="J21" s="36"/>
      <c r="K21" s="15">
        <f t="shared" si="1"/>
        <v>14</v>
      </c>
      <c r="L21" s="15"/>
      <c r="M21" s="15"/>
    </row>
    <row r="22">
      <c r="A22" s="37">
        <v>44789.67258479167</v>
      </c>
      <c r="B22" s="15" t="s">
        <v>111</v>
      </c>
      <c r="C22" s="15" t="s">
        <v>112</v>
      </c>
      <c r="D22" s="15" t="s">
        <v>113</v>
      </c>
      <c r="E22" s="15" t="s">
        <v>114</v>
      </c>
      <c r="F22" s="15">
        <v>7.981065815E9</v>
      </c>
      <c r="G22" s="15" t="s">
        <v>24</v>
      </c>
      <c r="H22" s="15" t="s">
        <v>121</v>
      </c>
      <c r="I22" s="33" t="s">
        <v>6</v>
      </c>
      <c r="J22" s="36"/>
      <c r="K22" s="15">
        <f t="shared" si="1"/>
        <v>14</v>
      </c>
      <c r="L22" s="15"/>
      <c r="M22" s="15"/>
    </row>
    <row r="23">
      <c r="A23" s="37">
        <v>44789.67689430555</v>
      </c>
      <c r="B23" s="15" t="s">
        <v>122</v>
      </c>
      <c r="C23" s="15" t="s">
        <v>123</v>
      </c>
      <c r="D23" s="15">
        <v>1492.0</v>
      </c>
      <c r="E23" s="15" t="s">
        <v>124</v>
      </c>
      <c r="F23" s="15">
        <v>9.412057738E9</v>
      </c>
      <c r="G23" s="15" t="s">
        <v>20</v>
      </c>
      <c r="H23" s="15" t="s">
        <v>125</v>
      </c>
      <c r="I23" s="33" t="s">
        <v>7</v>
      </c>
      <c r="J23" s="36" t="s">
        <v>53</v>
      </c>
      <c r="K23" s="15">
        <f t="shared" si="1"/>
        <v>2</v>
      </c>
      <c r="L23" s="15"/>
      <c r="M23" s="15"/>
    </row>
    <row r="24">
      <c r="A24" s="37">
        <v>44789.6825655787</v>
      </c>
      <c r="B24" s="15" t="s">
        <v>126</v>
      </c>
      <c r="C24" s="15" t="s">
        <v>127</v>
      </c>
      <c r="D24" s="15">
        <v>1493.0</v>
      </c>
      <c r="E24" s="15" t="s">
        <v>128</v>
      </c>
      <c r="F24" s="15">
        <v>7.351113399E9</v>
      </c>
      <c r="G24" s="15" t="s">
        <v>20</v>
      </c>
      <c r="H24" s="15" t="s">
        <v>129</v>
      </c>
      <c r="I24" s="33" t="s">
        <v>7</v>
      </c>
      <c r="J24" s="36" t="s">
        <v>53</v>
      </c>
      <c r="K24" s="15">
        <f t="shared" si="1"/>
        <v>2</v>
      </c>
      <c r="L24" s="15"/>
      <c r="M24" s="15"/>
    </row>
    <row r="25">
      <c r="A25" s="37">
        <v>44789.685571319445</v>
      </c>
      <c r="B25" s="15" t="s">
        <v>130</v>
      </c>
      <c r="C25" s="15" t="s">
        <v>131</v>
      </c>
      <c r="D25" s="15" t="s">
        <v>132</v>
      </c>
      <c r="E25" s="15" t="s">
        <v>133</v>
      </c>
      <c r="F25" s="15">
        <v>8.430063281E9</v>
      </c>
      <c r="G25" s="15" t="s">
        <v>19</v>
      </c>
      <c r="H25" s="15" t="s">
        <v>134</v>
      </c>
      <c r="I25" s="33" t="s">
        <v>6</v>
      </c>
      <c r="J25" s="36"/>
      <c r="K25" s="15">
        <f t="shared" si="1"/>
        <v>14</v>
      </c>
      <c r="L25" s="15"/>
      <c r="M25" s="15"/>
    </row>
    <row r="26">
      <c r="A26" s="37">
        <v>44789.686651724536</v>
      </c>
      <c r="B26" s="15" t="s">
        <v>135</v>
      </c>
      <c r="C26" s="15" t="s">
        <v>136</v>
      </c>
      <c r="D26" s="15">
        <v>1247.0</v>
      </c>
      <c r="E26" s="15" t="s">
        <v>137</v>
      </c>
      <c r="F26" s="15" t="s">
        <v>138</v>
      </c>
      <c r="G26" s="15" t="s">
        <v>24</v>
      </c>
      <c r="H26" s="15" t="s">
        <v>139</v>
      </c>
      <c r="I26" s="33" t="s">
        <v>6</v>
      </c>
      <c r="J26" s="36"/>
      <c r="K26" s="15">
        <f t="shared" si="1"/>
        <v>14</v>
      </c>
      <c r="L26" s="15"/>
      <c r="M26" s="15"/>
    </row>
    <row r="27">
      <c r="A27" s="37">
        <v>44789.6901525</v>
      </c>
      <c r="B27" s="15" t="s">
        <v>140</v>
      </c>
      <c r="C27" s="15" t="s">
        <v>141</v>
      </c>
      <c r="D27" s="15">
        <v>1083.0</v>
      </c>
      <c r="E27" s="15" t="s">
        <v>142</v>
      </c>
      <c r="F27" s="15">
        <v>7.985511931E9</v>
      </c>
      <c r="G27" s="15" t="s">
        <v>20</v>
      </c>
      <c r="H27" s="15" t="s">
        <v>143</v>
      </c>
      <c r="I27" s="33" t="s">
        <v>7</v>
      </c>
      <c r="J27" s="36" t="s">
        <v>53</v>
      </c>
      <c r="K27" s="15">
        <f t="shared" si="1"/>
        <v>2</v>
      </c>
      <c r="L27" s="15"/>
      <c r="M27" s="15"/>
    </row>
    <row r="28">
      <c r="A28" s="37">
        <v>44789.751456631944</v>
      </c>
      <c r="B28" s="15" t="s">
        <v>144</v>
      </c>
      <c r="C28" s="15" t="s">
        <v>145</v>
      </c>
      <c r="D28" s="15">
        <v>1361.0</v>
      </c>
      <c r="E28" s="15" t="s">
        <v>146</v>
      </c>
      <c r="F28" s="15">
        <v>7.678874348E9</v>
      </c>
      <c r="G28" s="15" t="s">
        <v>24</v>
      </c>
      <c r="H28" s="15" t="s">
        <v>147</v>
      </c>
      <c r="I28" s="33" t="s">
        <v>6</v>
      </c>
      <c r="J28" s="36"/>
      <c r="K28" s="15">
        <f t="shared" si="1"/>
        <v>14</v>
      </c>
      <c r="L28" s="15"/>
      <c r="M28" s="15"/>
    </row>
    <row r="29">
      <c r="A29" s="37">
        <v>44789.81360009259</v>
      </c>
      <c r="B29" s="15" t="s">
        <v>148</v>
      </c>
      <c r="C29" s="15" t="s">
        <v>149</v>
      </c>
      <c r="D29" s="15" t="s">
        <v>150</v>
      </c>
      <c r="E29" s="15" t="s">
        <v>151</v>
      </c>
      <c r="F29" s="15">
        <v>9.897069336E9</v>
      </c>
      <c r="G29" s="15" t="s">
        <v>20</v>
      </c>
      <c r="H29" s="15" t="s">
        <v>152</v>
      </c>
      <c r="I29" s="33" t="s">
        <v>7</v>
      </c>
      <c r="J29" s="36" t="s">
        <v>53</v>
      </c>
      <c r="K29" s="15">
        <f t="shared" si="1"/>
        <v>2</v>
      </c>
      <c r="L29" s="15"/>
      <c r="M29" s="15"/>
    </row>
    <row r="30">
      <c r="A30" s="37">
        <v>44790.36050923611</v>
      </c>
      <c r="B30" s="15" t="s">
        <v>111</v>
      </c>
      <c r="C30" s="15" t="s">
        <v>153</v>
      </c>
      <c r="D30" s="15" t="s">
        <v>113</v>
      </c>
      <c r="E30" s="15" t="s">
        <v>154</v>
      </c>
      <c r="F30" s="15">
        <v>7.981065815E9</v>
      </c>
      <c r="G30" s="15" t="s">
        <v>25</v>
      </c>
      <c r="H30" s="15" t="s">
        <v>155</v>
      </c>
      <c r="I30" s="33" t="s">
        <v>6</v>
      </c>
      <c r="J30" s="36"/>
      <c r="K30" s="15">
        <f t="shared" si="1"/>
        <v>13</v>
      </c>
      <c r="L30" s="15"/>
      <c r="M30" s="15"/>
    </row>
    <row r="31">
      <c r="A31" s="37">
        <v>44790.59230945602</v>
      </c>
      <c r="B31" s="15" t="s">
        <v>156</v>
      </c>
      <c r="C31" s="15" t="s">
        <v>157</v>
      </c>
      <c r="D31" s="15">
        <v>1026.0</v>
      </c>
      <c r="E31" s="15" t="s">
        <v>158</v>
      </c>
      <c r="F31" s="15">
        <v>9.451524372E9</v>
      </c>
      <c r="G31" s="15" t="s">
        <v>24</v>
      </c>
      <c r="H31" s="15" t="s">
        <v>159</v>
      </c>
      <c r="I31" s="33" t="s">
        <v>8</v>
      </c>
      <c r="J31" s="36"/>
      <c r="K31" s="15">
        <f t="shared" si="1"/>
        <v>13</v>
      </c>
      <c r="L31" s="15"/>
      <c r="M31" s="15"/>
    </row>
    <row r="32">
      <c r="A32" s="37">
        <v>44790.62531939815</v>
      </c>
      <c r="B32" s="15" t="s">
        <v>160</v>
      </c>
      <c r="C32" s="15" t="s">
        <v>161</v>
      </c>
      <c r="D32" s="15">
        <v>1304.0</v>
      </c>
      <c r="E32" s="15" t="s">
        <v>162</v>
      </c>
      <c r="F32" s="15">
        <v>8.853653817E9</v>
      </c>
      <c r="G32" s="15" t="s">
        <v>20</v>
      </c>
      <c r="H32" s="15" t="s">
        <v>163</v>
      </c>
      <c r="I32" s="33" t="s">
        <v>7</v>
      </c>
      <c r="J32" s="36" t="s">
        <v>53</v>
      </c>
      <c r="K32" s="15">
        <f t="shared" si="1"/>
        <v>1</v>
      </c>
      <c r="L32" s="15"/>
      <c r="M32" s="15"/>
    </row>
    <row r="33">
      <c r="A33" s="37">
        <v>44791.66954456018</v>
      </c>
      <c r="B33" s="15" t="s">
        <v>164</v>
      </c>
      <c r="C33" s="15" t="s">
        <v>165</v>
      </c>
      <c r="D33" s="15">
        <v>1521.0</v>
      </c>
      <c r="E33" s="15" t="s">
        <v>166</v>
      </c>
      <c r="F33" s="15">
        <v>9.410415508E9</v>
      </c>
      <c r="G33" s="15" t="s">
        <v>20</v>
      </c>
      <c r="H33" s="15" t="s">
        <v>167</v>
      </c>
      <c r="I33" s="33" t="s">
        <v>7</v>
      </c>
      <c r="J33" s="36" t="s">
        <v>168</v>
      </c>
      <c r="K33" s="15">
        <f t="shared" si="1"/>
        <v>4</v>
      </c>
      <c r="L33" s="15"/>
      <c r="M33" s="15"/>
    </row>
    <row r="34">
      <c r="A34" s="37">
        <v>44793.523768530096</v>
      </c>
      <c r="B34" s="15" t="s">
        <v>169</v>
      </c>
      <c r="C34" s="15" t="s">
        <v>170</v>
      </c>
      <c r="D34" s="15">
        <v>1534.0</v>
      </c>
      <c r="E34" s="15" t="s">
        <v>171</v>
      </c>
      <c r="F34" s="15">
        <v>7.985333179E9</v>
      </c>
      <c r="G34" s="15" t="s">
        <v>20</v>
      </c>
      <c r="H34" s="15" t="s">
        <v>172</v>
      </c>
      <c r="I34" s="33" t="s">
        <v>7</v>
      </c>
      <c r="J34" s="36" t="s">
        <v>168</v>
      </c>
      <c r="K34" s="15">
        <f t="shared" si="1"/>
        <v>2</v>
      </c>
      <c r="L34" s="15"/>
      <c r="M34" s="15"/>
    </row>
    <row r="35">
      <c r="A35" s="37">
        <v>44793.63523101852</v>
      </c>
      <c r="B35" s="15" t="s">
        <v>173</v>
      </c>
      <c r="C35" s="15" t="s">
        <v>174</v>
      </c>
      <c r="D35" s="15" t="s">
        <v>175</v>
      </c>
      <c r="E35" s="15" t="s">
        <v>176</v>
      </c>
      <c r="F35" s="15">
        <v>9.599663843E9</v>
      </c>
      <c r="G35" s="15" t="s">
        <v>20</v>
      </c>
      <c r="H35" s="15" t="s">
        <v>177</v>
      </c>
      <c r="I35" s="33" t="s">
        <v>6</v>
      </c>
      <c r="J35" s="35"/>
      <c r="K35" s="15">
        <f t="shared" si="1"/>
        <v>10</v>
      </c>
      <c r="L35" s="15"/>
      <c r="M35" s="15"/>
    </row>
    <row r="36">
      <c r="A36" s="37">
        <v>44795.751299490745</v>
      </c>
      <c r="B36" s="15" t="s">
        <v>178</v>
      </c>
      <c r="C36" s="15" t="s">
        <v>179</v>
      </c>
      <c r="D36" s="15" t="s">
        <v>180</v>
      </c>
      <c r="E36" s="15" t="s">
        <v>181</v>
      </c>
      <c r="F36" s="15">
        <v>9.818917639E9</v>
      </c>
      <c r="G36" s="15" t="s">
        <v>24</v>
      </c>
      <c r="H36" s="15" t="s">
        <v>182</v>
      </c>
      <c r="I36" s="33" t="s">
        <v>5</v>
      </c>
      <c r="J36" s="35"/>
      <c r="K36" s="15">
        <f t="shared" si="1"/>
        <v>8</v>
      </c>
      <c r="L36" s="15"/>
      <c r="M36" s="15"/>
    </row>
    <row r="37">
      <c r="A37" s="37">
        <v>44796.53407146991</v>
      </c>
      <c r="B37" s="15" t="s">
        <v>183</v>
      </c>
      <c r="C37" s="15" t="s">
        <v>184</v>
      </c>
      <c r="D37" s="15">
        <v>1520.0</v>
      </c>
      <c r="E37" s="15" t="s">
        <v>185</v>
      </c>
      <c r="F37" s="15">
        <v>8.859491E9</v>
      </c>
      <c r="G37" s="15" t="s">
        <v>20</v>
      </c>
      <c r="H37" s="15" t="s">
        <v>186</v>
      </c>
      <c r="I37" s="33"/>
      <c r="J37" s="35"/>
      <c r="K37" s="15">
        <f t="shared" si="1"/>
        <v>7</v>
      </c>
      <c r="L37" s="15"/>
      <c r="M37" s="15"/>
    </row>
    <row r="38">
      <c r="A38" s="37">
        <v>44796.628349085644</v>
      </c>
      <c r="B38" s="15" t="s">
        <v>187</v>
      </c>
      <c r="C38" s="15" t="s">
        <v>188</v>
      </c>
      <c r="D38" s="15" t="s">
        <v>189</v>
      </c>
      <c r="E38" s="15" t="s">
        <v>190</v>
      </c>
      <c r="F38" s="15">
        <v>9.406576057E9</v>
      </c>
      <c r="G38" s="15" t="s">
        <v>23</v>
      </c>
      <c r="H38" s="15" t="s">
        <v>191</v>
      </c>
      <c r="I38" s="33"/>
      <c r="J38" s="35"/>
      <c r="K38" s="15">
        <f t="shared" si="1"/>
        <v>7</v>
      </c>
      <c r="L38" s="15"/>
      <c r="M38" s="15"/>
    </row>
    <row r="39">
      <c r="A39" s="15"/>
      <c r="B39" s="15"/>
      <c r="C39" s="15"/>
      <c r="D39" s="15"/>
      <c r="E39" s="15"/>
      <c r="F39" s="15"/>
      <c r="G39" s="15"/>
      <c r="H39" s="15"/>
      <c r="I39" s="33"/>
      <c r="J39" s="35"/>
      <c r="K39" s="15"/>
      <c r="L39" s="15"/>
      <c r="M39" s="15"/>
    </row>
    <row r="40">
      <c r="A40" s="15"/>
      <c r="B40" s="15"/>
      <c r="C40" s="15"/>
      <c r="D40" s="15"/>
      <c r="E40" s="15"/>
      <c r="F40" s="15"/>
      <c r="G40" s="15"/>
      <c r="H40" s="15"/>
      <c r="I40" s="33"/>
      <c r="J40" s="35"/>
      <c r="K40" s="15"/>
      <c r="L40" s="15"/>
      <c r="M40" s="15"/>
    </row>
    <row r="41">
      <c r="A41" s="15"/>
      <c r="B41" s="15"/>
      <c r="C41" s="15"/>
      <c r="D41" s="15"/>
      <c r="E41" s="15"/>
      <c r="F41" s="15"/>
      <c r="G41" s="15"/>
      <c r="H41" s="15"/>
      <c r="I41" s="33"/>
      <c r="J41" s="35"/>
      <c r="K41" s="15"/>
      <c r="L41" s="15"/>
      <c r="M41" s="15"/>
    </row>
    <row r="42">
      <c r="A42" s="15"/>
      <c r="B42" s="15"/>
      <c r="C42" s="15"/>
      <c r="D42" s="15"/>
      <c r="E42" s="15"/>
      <c r="F42" s="15"/>
      <c r="G42" s="15"/>
      <c r="H42" s="15"/>
      <c r="I42" s="33"/>
      <c r="J42" s="35"/>
      <c r="K42" s="15"/>
      <c r="L42" s="15"/>
      <c r="M42" s="15"/>
    </row>
    <row r="43">
      <c r="A43" s="15"/>
      <c r="B43" s="15"/>
      <c r="C43" s="15"/>
      <c r="D43" s="15"/>
      <c r="E43" s="15"/>
      <c r="F43" s="15"/>
      <c r="G43" s="15"/>
      <c r="H43" s="15"/>
      <c r="I43" s="33"/>
      <c r="J43" s="35"/>
      <c r="K43" s="15"/>
      <c r="L43" s="15"/>
      <c r="M43" s="15"/>
    </row>
    <row r="44">
      <c r="A44" s="15"/>
      <c r="B44" s="15"/>
      <c r="C44" s="15"/>
      <c r="D44" s="15"/>
      <c r="E44" s="15"/>
      <c r="F44" s="15"/>
      <c r="G44" s="15"/>
      <c r="H44" s="15"/>
      <c r="I44" s="33"/>
      <c r="J44" s="35"/>
      <c r="K44" s="15"/>
      <c r="L44" s="15"/>
      <c r="M44" s="15"/>
    </row>
    <row r="45">
      <c r="A45" s="15"/>
      <c r="B45" s="15"/>
      <c r="C45" s="15"/>
      <c r="D45" s="15"/>
      <c r="E45" s="15"/>
      <c r="F45" s="15"/>
      <c r="G45" s="15"/>
      <c r="H45" s="15"/>
      <c r="I45" s="33"/>
      <c r="J45" s="35"/>
      <c r="K45" s="15"/>
      <c r="L45" s="15"/>
      <c r="M45" s="15"/>
    </row>
    <row r="46">
      <c r="A46" s="15"/>
      <c r="B46" s="15"/>
      <c r="C46" s="15"/>
      <c r="D46" s="15"/>
      <c r="E46" s="15"/>
      <c r="F46" s="15"/>
      <c r="G46" s="15"/>
      <c r="H46" s="15"/>
      <c r="I46" s="33"/>
      <c r="J46" s="35"/>
      <c r="K46" s="15"/>
      <c r="L46" s="15"/>
      <c r="M46" s="15"/>
    </row>
    <row r="47">
      <c r="A47" s="15"/>
      <c r="B47" s="15"/>
      <c r="C47" s="15"/>
      <c r="D47" s="15"/>
      <c r="E47" s="15"/>
      <c r="F47" s="15"/>
      <c r="G47" s="15"/>
      <c r="H47" s="15"/>
      <c r="I47" s="33"/>
      <c r="J47" s="35"/>
      <c r="K47" s="15"/>
      <c r="L47" s="15"/>
      <c r="M47" s="15"/>
    </row>
    <row r="48">
      <c r="A48" s="15"/>
      <c r="B48" s="15"/>
      <c r="C48" s="15"/>
      <c r="D48" s="15"/>
      <c r="E48" s="15"/>
      <c r="F48" s="15"/>
      <c r="G48" s="15"/>
      <c r="H48" s="15"/>
      <c r="I48" s="33"/>
      <c r="J48" s="35"/>
      <c r="K48" s="15"/>
      <c r="L48" s="15"/>
      <c r="M48" s="15"/>
    </row>
    <row r="49">
      <c r="A49" s="15"/>
      <c r="B49" s="15"/>
      <c r="C49" s="15"/>
      <c r="D49" s="15"/>
      <c r="E49" s="15"/>
      <c r="F49" s="15"/>
      <c r="G49" s="15"/>
      <c r="H49" s="15"/>
      <c r="I49" s="33"/>
      <c r="J49" s="35"/>
      <c r="K49" s="15"/>
      <c r="L49" s="15"/>
      <c r="M49" s="15"/>
    </row>
    <row r="50">
      <c r="A50" s="15"/>
      <c r="B50" s="15"/>
      <c r="C50" s="15"/>
      <c r="D50" s="15"/>
      <c r="E50" s="15"/>
      <c r="F50" s="15"/>
      <c r="G50" s="15"/>
      <c r="H50" s="15"/>
      <c r="I50" s="33"/>
      <c r="J50" s="35"/>
      <c r="K50" s="15"/>
      <c r="L50" s="15"/>
      <c r="M50" s="15"/>
    </row>
    <row r="51">
      <c r="A51" s="15"/>
      <c r="B51" s="15"/>
      <c r="C51" s="15"/>
      <c r="D51" s="15"/>
      <c r="E51" s="15"/>
      <c r="F51" s="15"/>
      <c r="G51" s="15"/>
      <c r="H51" s="15"/>
      <c r="I51" s="33"/>
      <c r="J51" s="35"/>
      <c r="K51" s="15"/>
      <c r="L51" s="15"/>
      <c r="M51" s="15"/>
    </row>
    <row r="52">
      <c r="A52" s="15"/>
      <c r="B52" s="15"/>
      <c r="C52" s="15"/>
      <c r="D52" s="15"/>
      <c r="E52" s="15"/>
      <c r="F52" s="15"/>
      <c r="G52" s="15"/>
      <c r="H52" s="15"/>
      <c r="I52" s="33"/>
      <c r="J52" s="35"/>
      <c r="K52" s="15"/>
      <c r="L52" s="15"/>
      <c r="M52" s="15"/>
    </row>
    <row r="53">
      <c r="A53" s="15"/>
      <c r="B53" s="15"/>
      <c r="C53" s="15"/>
      <c r="D53" s="15"/>
      <c r="E53" s="15"/>
      <c r="F53" s="15"/>
      <c r="G53" s="15"/>
      <c r="H53" s="15"/>
      <c r="I53" s="33"/>
      <c r="J53" s="35"/>
      <c r="K53" s="15"/>
      <c r="L53" s="15"/>
      <c r="M53" s="15"/>
    </row>
    <row r="54">
      <c r="A54" s="15"/>
      <c r="B54" s="15"/>
      <c r="C54" s="15"/>
      <c r="D54" s="15"/>
      <c r="E54" s="15"/>
      <c r="F54" s="15"/>
      <c r="G54" s="15"/>
      <c r="H54" s="15"/>
      <c r="I54" s="33"/>
      <c r="J54" s="35"/>
      <c r="K54" s="15"/>
      <c r="L54" s="15"/>
      <c r="M54" s="15"/>
    </row>
    <row r="55">
      <c r="A55" s="15"/>
      <c r="B55" s="15"/>
      <c r="C55" s="15"/>
      <c r="D55" s="15"/>
      <c r="E55" s="15"/>
      <c r="F55" s="15"/>
      <c r="G55" s="15"/>
      <c r="H55" s="15"/>
      <c r="I55" s="33"/>
      <c r="J55" s="35"/>
      <c r="K55" s="15"/>
      <c r="L55" s="15"/>
      <c r="M55" s="15"/>
    </row>
    <row r="56">
      <c r="A56" s="15"/>
      <c r="B56" s="15"/>
      <c r="C56" s="15"/>
      <c r="D56" s="15"/>
      <c r="E56" s="15"/>
      <c r="F56" s="15"/>
      <c r="G56" s="15"/>
      <c r="H56" s="15"/>
      <c r="I56" s="33"/>
      <c r="J56" s="35"/>
      <c r="K56" s="15"/>
      <c r="L56" s="15"/>
      <c r="M56" s="15"/>
    </row>
    <row r="57">
      <c r="A57" s="15"/>
      <c r="B57" s="15"/>
      <c r="C57" s="15"/>
      <c r="D57" s="15"/>
      <c r="E57" s="15"/>
      <c r="F57" s="15"/>
      <c r="G57" s="15"/>
      <c r="H57" s="15"/>
      <c r="I57" s="33"/>
      <c r="J57" s="35"/>
      <c r="K57" s="15"/>
      <c r="L57" s="15"/>
      <c r="M57" s="15"/>
    </row>
    <row r="58">
      <c r="A58" s="15"/>
      <c r="B58" s="15"/>
      <c r="C58" s="15"/>
      <c r="D58" s="15"/>
      <c r="E58" s="15"/>
      <c r="F58" s="15"/>
      <c r="G58" s="15"/>
      <c r="H58" s="15"/>
      <c r="I58" s="33"/>
      <c r="J58" s="35"/>
      <c r="K58" s="15"/>
      <c r="L58" s="15"/>
      <c r="M58" s="15"/>
    </row>
    <row r="59">
      <c r="A59" s="15"/>
      <c r="B59" s="15"/>
      <c r="C59" s="15"/>
      <c r="D59" s="15"/>
      <c r="E59" s="15"/>
      <c r="F59" s="15"/>
      <c r="G59" s="15"/>
      <c r="H59" s="15"/>
      <c r="I59" s="33"/>
      <c r="J59" s="35"/>
      <c r="K59" s="15"/>
      <c r="L59" s="15"/>
      <c r="M59" s="15"/>
    </row>
    <row r="60">
      <c r="A60" s="15"/>
      <c r="B60" s="15"/>
      <c r="C60" s="15"/>
      <c r="D60" s="15"/>
      <c r="E60" s="15"/>
      <c r="F60" s="15"/>
      <c r="G60" s="15"/>
      <c r="H60" s="15"/>
      <c r="I60" s="33"/>
      <c r="J60" s="35"/>
      <c r="K60" s="15"/>
      <c r="L60" s="15"/>
      <c r="M60" s="15"/>
    </row>
    <row r="61">
      <c r="A61" s="15"/>
      <c r="B61" s="15"/>
      <c r="C61" s="15"/>
      <c r="D61" s="15"/>
      <c r="E61" s="15"/>
      <c r="F61" s="15"/>
      <c r="G61" s="15"/>
      <c r="H61" s="15"/>
      <c r="I61" s="33"/>
      <c r="J61" s="35"/>
      <c r="K61" s="15"/>
      <c r="L61" s="15"/>
      <c r="M61" s="15"/>
    </row>
    <row r="62">
      <c r="A62" s="15"/>
      <c r="B62" s="15"/>
      <c r="C62" s="15"/>
      <c r="D62" s="15"/>
      <c r="E62" s="15"/>
      <c r="F62" s="15"/>
      <c r="G62" s="15"/>
      <c r="H62" s="15"/>
      <c r="I62" s="33"/>
      <c r="J62" s="35"/>
      <c r="K62" s="15"/>
      <c r="L62" s="15"/>
      <c r="M62" s="15"/>
    </row>
    <row r="63">
      <c r="A63" s="15"/>
      <c r="B63" s="15"/>
      <c r="C63" s="15"/>
      <c r="D63" s="15"/>
      <c r="E63" s="15"/>
      <c r="F63" s="15"/>
      <c r="G63" s="15"/>
      <c r="H63" s="15"/>
      <c r="I63" s="33"/>
      <c r="J63" s="35"/>
      <c r="K63" s="15"/>
      <c r="L63" s="15"/>
      <c r="M63" s="15"/>
    </row>
    <row r="64">
      <c r="A64" s="15"/>
      <c r="B64" s="15"/>
      <c r="C64" s="15"/>
      <c r="D64" s="15"/>
      <c r="E64" s="15"/>
      <c r="F64" s="15"/>
      <c r="G64" s="15"/>
      <c r="H64" s="15"/>
      <c r="I64" s="33"/>
      <c r="J64" s="35"/>
      <c r="K64" s="15"/>
      <c r="L64" s="15"/>
      <c r="M64" s="15"/>
    </row>
    <row r="65">
      <c r="A65" s="15"/>
      <c r="B65" s="15"/>
      <c r="C65" s="15"/>
      <c r="D65" s="15"/>
      <c r="E65" s="15"/>
      <c r="F65" s="15"/>
      <c r="G65" s="15"/>
      <c r="H65" s="15"/>
      <c r="I65" s="33"/>
      <c r="J65" s="35"/>
      <c r="K65" s="15"/>
      <c r="L65" s="15"/>
      <c r="M65" s="15"/>
    </row>
    <row r="66">
      <c r="A66" s="15"/>
      <c r="B66" s="15"/>
      <c r="C66" s="15"/>
      <c r="D66" s="15"/>
      <c r="E66" s="15"/>
      <c r="F66" s="15"/>
      <c r="G66" s="15"/>
      <c r="H66" s="15"/>
      <c r="I66" s="33"/>
      <c r="J66" s="35"/>
      <c r="K66" s="15"/>
      <c r="L66" s="15"/>
      <c r="M66" s="15"/>
    </row>
    <row r="67">
      <c r="A67" s="15"/>
      <c r="B67" s="15"/>
      <c r="C67" s="15"/>
      <c r="D67" s="15"/>
      <c r="E67" s="15"/>
      <c r="F67" s="15"/>
      <c r="G67" s="15"/>
      <c r="H67" s="15"/>
      <c r="I67" s="33"/>
      <c r="J67" s="35"/>
      <c r="K67" s="15"/>
      <c r="L67" s="15"/>
      <c r="M67" s="15"/>
    </row>
    <row r="68">
      <c r="A68" s="15"/>
      <c r="B68" s="15"/>
      <c r="C68" s="15"/>
      <c r="D68" s="15"/>
      <c r="E68" s="15"/>
      <c r="F68" s="15"/>
      <c r="G68" s="15"/>
      <c r="H68" s="15"/>
      <c r="I68" s="33"/>
      <c r="J68" s="35"/>
      <c r="K68" s="15"/>
      <c r="L68" s="15"/>
      <c r="M68" s="15"/>
    </row>
    <row r="69">
      <c r="A69" s="15"/>
      <c r="B69" s="15"/>
      <c r="C69" s="15"/>
      <c r="D69" s="15"/>
      <c r="E69" s="15"/>
      <c r="F69" s="15"/>
      <c r="G69" s="15"/>
      <c r="H69" s="15"/>
      <c r="I69" s="33"/>
      <c r="J69" s="35"/>
      <c r="K69" s="15"/>
      <c r="L69" s="15"/>
      <c r="M69" s="15"/>
    </row>
    <row r="70">
      <c r="A70" s="15"/>
      <c r="B70" s="15"/>
      <c r="C70" s="15"/>
      <c r="D70" s="15"/>
      <c r="E70" s="15"/>
      <c r="F70" s="15"/>
      <c r="G70" s="15"/>
      <c r="H70" s="15"/>
      <c r="I70" s="33"/>
      <c r="J70" s="35"/>
      <c r="K70" s="15"/>
      <c r="L70" s="15"/>
      <c r="M70" s="15"/>
    </row>
    <row r="71">
      <c r="A71" s="15"/>
      <c r="B71" s="15"/>
      <c r="C71" s="15"/>
      <c r="D71" s="15"/>
      <c r="E71" s="15"/>
      <c r="F71" s="15"/>
      <c r="G71" s="15"/>
      <c r="H71" s="15"/>
      <c r="I71" s="33"/>
      <c r="J71" s="35"/>
      <c r="K71" s="15"/>
      <c r="L71" s="15"/>
      <c r="M71" s="15"/>
    </row>
    <row r="72">
      <c r="A72" s="15"/>
      <c r="B72" s="15"/>
      <c r="C72" s="15"/>
      <c r="D72" s="15"/>
      <c r="E72" s="15"/>
      <c r="F72" s="15"/>
      <c r="G72" s="15"/>
      <c r="H72" s="15"/>
      <c r="I72" s="33"/>
      <c r="J72" s="35"/>
      <c r="K72" s="15"/>
      <c r="L72" s="15"/>
      <c r="M72" s="15"/>
    </row>
    <row r="73">
      <c r="A73" s="15"/>
      <c r="B73" s="15"/>
      <c r="C73" s="15"/>
      <c r="D73" s="15"/>
      <c r="E73" s="15"/>
      <c r="F73" s="15"/>
      <c r="G73" s="15"/>
      <c r="H73" s="15"/>
      <c r="I73" s="33"/>
      <c r="J73" s="35"/>
      <c r="K73" s="15"/>
      <c r="L73" s="15"/>
      <c r="M73" s="15"/>
    </row>
    <row r="74">
      <c r="A74" s="15"/>
      <c r="B74" s="15"/>
      <c r="C74" s="15"/>
      <c r="D74" s="15"/>
      <c r="E74" s="15"/>
      <c r="F74" s="15"/>
      <c r="G74" s="15"/>
      <c r="H74" s="15"/>
      <c r="I74" s="33"/>
      <c r="J74" s="35"/>
      <c r="K74" s="15"/>
      <c r="L74" s="15"/>
      <c r="M74" s="15"/>
    </row>
    <row r="75">
      <c r="A75" s="15"/>
      <c r="B75" s="15"/>
      <c r="C75" s="15"/>
      <c r="D75" s="15"/>
      <c r="E75" s="15"/>
      <c r="F75" s="15"/>
      <c r="G75" s="15"/>
      <c r="H75" s="15"/>
      <c r="I75" s="33"/>
      <c r="J75" s="35"/>
      <c r="K75" s="15"/>
      <c r="L75" s="15"/>
      <c r="M75" s="15"/>
    </row>
    <row r="76">
      <c r="A76" s="15"/>
      <c r="B76" s="15"/>
      <c r="C76" s="15"/>
      <c r="D76" s="15"/>
      <c r="E76" s="15"/>
      <c r="F76" s="15"/>
      <c r="G76" s="15"/>
      <c r="H76" s="15"/>
      <c r="I76" s="33"/>
      <c r="J76" s="35"/>
      <c r="K76" s="15"/>
      <c r="L76" s="15"/>
      <c r="M76" s="15"/>
    </row>
    <row r="77">
      <c r="A77" s="15"/>
      <c r="B77" s="15"/>
      <c r="C77" s="15"/>
      <c r="D77" s="15"/>
      <c r="E77" s="15"/>
      <c r="F77" s="15"/>
      <c r="G77" s="15"/>
      <c r="H77" s="15"/>
      <c r="I77" s="33"/>
      <c r="J77" s="35"/>
      <c r="K77" s="15"/>
      <c r="L77" s="15"/>
      <c r="M77" s="15"/>
    </row>
    <row r="78">
      <c r="A78" s="15"/>
      <c r="B78" s="15"/>
      <c r="C78" s="15"/>
      <c r="D78" s="15"/>
      <c r="E78" s="15"/>
      <c r="F78" s="15"/>
      <c r="G78" s="15"/>
      <c r="H78" s="15"/>
      <c r="I78" s="33"/>
      <c r="J78" s="35"/>
      <c r="K78" s="15"/>
      <c r="L78" s="15"/>
      <c r="M78" s="15"/>
    </row>
    <row r="79">
      <c r="A79" s="15"/>
      <c r="B79" s="15"/>
      <c r="C79" s="15"/>
      <c r="D79" s="15"/>
      <c r="E79" s="15"/>
      <c r="F79" s="15"/>
      <c r="G79" s="15"/>
      <c r="H79" s="15"/>
      <c r="I79" s="33"/>
      <c r="J79" s="35"/>
      <c r="K79" s="15"/>
      <c r="L79" s="15"/>
      <c r="M79" s="15"/>
    </row>
    <row r="80">
      <c r="A80" s="15"/>
      <c r="B80" s="15"/>
      <c r="C80" s="15"/>
      <c r="D80" s="15"/>
      <c r="E80" s="15"/>
      <c r="F80" s="15"/>
      <c r="G80" s="15"/>
      <c r="H80" s="15"/>
      <c r="I80" s="33"/>
      <c r="J80" s="35"/>
      <c r="K80" s="15"/>
      <c r="L80" s="15"/>
      <c r="M80" s="15"/>
    </row>
    <row r="81">
      <c r="A81" s="15"/>
      <c r="B81" s="15"/>
      <c r="C81" s="15"/>
      <c r="D81" s="15"/>
      <c r="E81" s="15"/>
      <c r="F81" s="15"/>
      <c r="G81" s="15"/>
      <c r="H81" s="15"/>
      <c r="I81" s="33"/>
      <c r="J81" s="35"/>
      <c r="K81" s="15"/>
      <c r="L81" s="15"/>
      <c r="M81" s="15"/>
    </row>
    <row r="82">
      <c r="A82" s="15"/>
      <c r="B82" s="15"/>
      <c r="C82" s="15"/>
      <c r="D82" s="15"/>
      <c r="E82" s="15"/>
      <c r="F82" s="15"/>
      <c r="G82" s="15"/>
      <c r="H82" s="15"/>
      <c r="I82" s="33"/>
      <c r="J82" s="35"/>
      <c r="K82" s="15"/>
      <c r="L82" s="15"/>
      <c r="M82" s="15"/>
    </row>
    <row r="83">
      <c r="A83" s="15"/>
      <c r="B83" s="15"/>
      <c r="C83" s="15"/>
      <c r="D83" s="15"/>
      <c r="E83" s="15"/>
      <c r="F83" s="15"/>
      <c r="G83" s="15"/>
      <c r="H83" s="15"/>
      <c r="I83" s="33"/>
      <c r="J83" s="35"/>
      <c r="K83" s="15"/>
      <c r="L83" s="15"/>
      <c r="M83" s="15"/>
    </row>
    <row r="84">
      <c r="A84" s="15"/>
      <c r="B84" s="15"/>
      <c r="C84" s="15"/>
      <c r="D84" s="15"/>
      <c r="E84" s="15"/>
      <c r="F84" s="15"/>
      <c r="G84" s="15"/>
      <c r="H84" s="15"/>
      <c r="I84" s="33"/>
      <c r="J84" s="35"/>
      <c r="K84" s="15"/>
      <c r="L84" s="15"/>
      <c r="M84" s="15"/>
    </row>
    <row r="85">
      <c r="A85" s="15"/>
      <c r="B85" s="15"/>
      <c r="C85" s="15"/>
      <c r="D85" s="15"/>
      <c r="E85" s="15"/>
      <c r="F85" s="15"/>
      <c r="G85" s="15"/>
      <c r="H85" s="15"/>
      <c r="I85" s="33"/>
      <c r="J85" s="35"/>
      <c r="K85" s="15"/>
      <c r="L85" s="15"/>
      <c r="M85" s="15"/>
    </row>
    <row r="86">
      <c r="A86" s="15"/>
      <c r="B86" s="15"/>
      <c r="C86" s="15"/>
      <c r="D86" s="15"/>
      <c r="E86" s="15"/>
      <c r="F86" s="15"/>
      <c r="G86" s="15"/>
      <c r="H86" s="15"/>
      <c r="I86" s="33"/>
      <c r="J86" s="35"/>
      <c r="K86" s="15"/>
      <c r="L86" s="15"/>
      <c r="M86" s="15"/>
    </row>
    <row r="87">
      <c r="A87" s="15"/>
      <c r="B87" s="15"/>
      <c r="C87" s="15"/>
      <c r="D87" s="15"/>
      <c r="E87" s="15"/>
      <c r="F87" s="15"/>
      <c r="G87" s="15"/>
      <c r="H87" s="15"/>
      <c r="I87" s="33"/>
      <c r="J87" s="35"/>
      <c r="K87" s="15"/>
      <c r="L87" s="15"/>
      <c r="M87" s="15"/>
    </row>
    <row r="88">
      <c r="A88" s="15"/>
      <c r="B88" s="15"/>
      <c r="C88" s="15"/>
      <c r="D88" s="15"/>
      <c r="E88" s="15"/>
      <c r="F88" s="15"/>
      <c r="G88" s="15"/>
      <c r="H88" s="15"/>
      <c r="I88" s="33"/>
      <c r="J88" s="35"/>
      <c r="K88" s="15"/>
      <c r="L88" s="15"/>
      <c r="M88" s="15"/>
    </row>
    <row r="89">
      <c r="A89" s="15"/>
      <c r="B89" s="15"/>
      <c r="C89" s="15"/>
      <c r="D89" s="15"/>
      <c r="E89" s="15"/>
      <c r="F89" s="15"/>
      <c r="G89" s="15"/>
      <c r="H89" s="15"/>
      <c r="I89" s="33"/>
      <c r="J89" s="35"/>
      <c r="K89" s="15"/>
      <c r="L89" s="15"/>
      <c r="M89" s="15"/>
    </row>
    <row r="90">
      <c r="A90" s="15"/>
      <c r="B90" s="15"/>
      <c r="C90" s="15"/>
      <c r="D90" s="15"/>
      <c r="E90" s="15"/>
      <c r="F90" s="15"/>
      <c r="G90" s="15"/>
      <c r="H90" s="15"/>
      <c r="I90" s="33"/>
      <c r="J90" s="35"/>
      <c r="K90" s="15"/>
      <c r="L90" s="15"/>
      <c r="M90" s="15"/>
    </row>
    <row r="91">
      <c r="A91" s="15"/>
      <c r="B91" s="15"/>
      <c r="C91" s="15"/>
      <c r="D91" s="15"/>
      <c r="E91" s="15"/>
      <c r="F91" s="15"/>
      <c r="G91" s="15"/>
      <c r="H91" s="15"/>
      <c r="I91" s="33"/>
      <c r="J91" s="35"/>
      <c r="K91" s="15"/>
      <c r="L91" s="15"/>
      <c r="M91" s="15"/>
    </row>
    <row r="92">
      <c r="A92" s="15"/>
      <c r="B92" s="15"/>
      <c r="C92" s="15"/>
      <c r="D92" s="15"/>
      <c r="E92" s="15"/>
      <c r="F92" s="15"/>
      <c r="G92" s="15"/>
      <c r="H92" s="15"/>
      <c r="I92" s="33"/>
      <c r="J92" s="35"/>
      <c r="K92" s="15"/>
      <c r="L92" s="15"/>
      <c r="M92" s="15"/>
    </row>
    <row r="93">
      <c r="A93" s="15"/>
      <c r="B93" s="15"/>
      <c r="C93" s="15"/>
      <c r="D93" s="15"/>
      <c r="E93" s="15"/>
      <c r="F93" s="15"/>
      <c r="G93" s="15"/>
      <c r="H93" s="15"/>
      <c r="I93" s="33"/>
      <c r="J93" s="35"/>
      <c r="K93" s="15"/>
      <c r="L93" s="15"/>
      <c r="M93" s="15"/>
    </row>
    <row r="94">
      <c r="A94" s="15"/>
      <c r="B94" s="15"/>
      <c r="C94" s="15"/>
      <c r="D94" s="15"/>
      <c r="E94" s="15"/>
      <c r="F94" s="15"/>
      <c r="G94" s="15"/>
      <c r="H94" s="15"/>
      <c r="I94" s="33"/>
      <c r="J94" s="35"/>
      <c r="K94" s="15"/>
      <c r="L94" s="15"/>
      <c r="M94" s="15"/>
    </row>
    <row r="95">
      <c r="A95" s="15"/>
      <c r="B95" s="15"/>
      <c r="C95" s="15"/>
      <c r="D95" s="15"/>
      <c r="E95" s="15"/>
      <c r="F95" s="15"/>
      <c r="G95" s="15"/>
      <c r="H95" s="15"/>
      <c r="I95" s="33"/>
      <c r="J95" s="35"/>
      <c r="K95" s="15"/>
      <c r="L95" s="15"/>
      <c r="M95" s="15"/>
    </row>
    <row r="96">
      <c r="A96" s="15"/>
      <c r="B96" s="15"/>
      <c r="C96" s="15"/>
      <c r="D96" s="15"/>
      <c r="E96" s="15"/>
      <c r="F96" s="15"/>
      <c r="G96" s="15"/>
      <c r="H96" s="15"/>
      <c r="I96" s="33"/>
      <c r="J96" s="35"/>
      <c r="K96" s="15"/>
      <c r="L96" s="15"/>
      <c r="M96" s="15"/>
    </row>
    <row r="97">
      <c r="A97" s="15"/>
      <c r="B97" s="15"/>
      <c r="C97" s="15"/>
      <c r="D97" s="15"/>
      <c r="E97" s="15"/>
      <c r="F97" s="15"/>
      <c r="G97" s="15"/>
      <c r="H97" s="15"/>
      <c r="I97" s="33"/>
      <c r="J97" s="35"/>
      <c r="K97" s="15"/>
      <c r="L97" s="15"/>
      <c r="M97" s="15"/>
    </row>
    <row r="98">
      <c r="A98" s="15"/>
      <c r="B98" s="15"/>
      <c r="C98" s="15"/>
      <c r="D98" s="15"/>
      <c r="E98" s="15"/>
      <c r="F98" s="15"/>
      <c r="G98" s="15"/>
      <c r="H98" s="15"/>
      <c r="I98" s="33"/>
      <c r="J98" s="35"/>
      <c r="K98" s="15"/>
      <c r="L98" s="15"/>
      <c r="M98" s="15"/>
    </row>
    <row r="99">
      <c r="A99" s="15"/>
      <c r="B99" s="15"/>
      <c r="C99" s="15"/>
      <c r="D99" s="15"/>
      <c r="E99" s="15"/>
      <c r="F99" s="15"/>
      <c r="G99" s="15"/>
      <c r="H99" s="15"/>
      <c r="I99" s="33"/>
      <c r="J99" s="35"/>
      <c r="K99" s="15"/>
      <c r="L99" s="15"/>
      <c r="M99" s="15"/>
    </row>
    <row r="100">
      <c r="A100" s="15"/>
      <c r="B100" s="15"/>
      <c r="C100" s="15"/>
      <c r="D100" s="15"/>
      <c r="E100" s="15"/>
      <c r="F100" s="15"/>
      <c r="G100" s="15"/>
      <c r="H100" s="15"/>
      <c r="I100" s="33"/>
      <c r="J100" s="35"/>
      <c r="K100" s="15"/>
      <c r="L100" s="15"/>
      <c r="M100" s="15"/>
    </row>
    <row r="101">
      <c r="A101" s="15"/>
      <c r="B101" s="15"/>
      <c r="C101" s="15"/>
      <c r="D101" s="15"/>
      <c r="E101" s="15"/>
      <c r="F101" s="15"/>
      <c r="G101" s="15"/>
      <c r="H101" s="15"/>
      <c r="I101" s="33"/>
      <c r="J101" s="35"/>
      <c r="K101" s="15"/>
      <c r="L101" s="15"/>
      <c r="M101" s="15"/>
    </row>
    <row r="102">
      <c r="A102" s="15"/>
      <c r="B102" s="15"/>
      <c r="C102" s="15"/>
      <c r="D102" s="15"/>
      <c r="E102" s="15"/>
      <c r="F102" s="15"/>
      <c r="G102" s="15"/>
      <c r="H102" s="15"/>
      <c r="I102" s="33"/>
      <c r="J102" s="35"/>
      <c r="K102" s="15"/>
      <c r="L102" s="15"/>
      <c r="M102" s="15"/>
    </row>
    <row r="103">
      <c r="A103" s="15"/>
      <c r="B103" s="15"/>
      <c r="C103" s="15"/>
      <c r="D103" s="15"/>
      <c r="E103" s="15"/>
      <c r="F103" s="15"/>
      <c r="G103" s="15"/>
      <c r="H103" s="15"/>
      <c r="I103" s="33"/>
      <c r="J103" s="35"/>
      <c r="K103" s="15"/>
      <c r="L103" s="15"/>
      <c r="M103" s="15"/>
    </row>
    <row r="104">
      <c r="A104" s="15"/>
      <c r="B104" s="15"/>
      <c r="C104" s="15"/>
      <c r="D104" s="15"/>
      <c r="E104" s="15"/>
      <c r="F104" s="15"/>
      <c r="G104" s="15"/>
      <c r="H104" s="15"/>
      <c r="I104" s="33"/>
      <c r="J104" s="35"/>
      <c r="K104" s="15"/>
      <c r="L104" s="15"/>
      <c r="M104" s="15"/>
    </row>
    <row r="105">
      <c r="A105" s="15"/>
      <c r="B105" s="15"/>
      <c r="C105" s="15"/>
      <c r="D105" s="15"/>
      <c r="E105" s="15"/>
      <c r="F105" s="15"/>
      <c r="G105" s="15"/>
      <c r="H105" s="15"/>
      <c r="I105" s="33"/>
      <c r="J105" s="35"/>
      <c r="K105" s="15"/>
      <c r="L105" s="15"/>
      <c r="M105" s="15"/>
    </row>
    <row r="106">
      <c r="A106" s="15"/>
      <c r="B106" s="15"/>
      <c r="C106" s="15"/>
      <c r="D106" s="15"/>
      <c r="E106" s="15"/>
      <c r="F106" s="15"/>
      <c r="G106" s="15"/>
      <c r="H106" s="15"/>
      <c r="I106" s="33"/>
      <c r="J106" s="35"/>
      <c r="K106" s="15"/>
      <c r="L106" s="15"/>
      <c r="M106" s="15"/>
    </row>
    <row r="107">
      <c r="A107" s="15"/>
      <c r="B107" s="15"/>
      <c r="C107" s="15"/>
      <c r="D107" s="15"/>
      <c r="E107" s="15"/>
      <c r="F107" s="15"/>
      <c r="G107" s="15"/>
      <c r="H107" s="15"/>
      <c r="I107" s="33"/>
      <c r="J107" s="35"/>
      <c r="K107" s="15"/>
      <c r="L107" s="15"/>
      <c r="M107" s="15"/>
    </row>
    <row r="108">
      <c r="A108" s="15"/>
      <c r="B108" s="15"/>
      <c r="C108" s="15"/>
      <c r="D108" s="15"/>
      <c r="E108" s="15"/>
      <c r="F108" s="15"/>
      <c r="G108" s="15"/>
      <c r="H108" s="15"/>
      <c r="I108" s="33"/>
      <c r="J108" s="35"/>
      <c r="K108" s="15"/>
      <c r="L108" s="15"/>
      <c r="M108" s="15"/>
    </row>
    <row r="109">
      <c r="A109" s="15"/>
      <c r="B109" s="15"/>
      <c r="C109" s="15"/>
      <c r="D109" s="15"/>
      <c r="E109" s="15"/>
      <c r="F109" s="15"/>
      <c r="G109" s="15"/>
      <c r="H109" s="15"/>
      <c r="I109" s="33"/>
      <c r="J109" s="35"/>
      <c r="K109" s="15"/>
      <c r="L109" s="15"/>
      <c r="M109" s="15"/>
    </row>
    <row r="110">
      <c r="A110" s="15"/>
      <c r="B110" s="15"/>
      <c r="C110" s="15"/>
      <c r="D110" s="15"/>
      <c r="E110" s="15"/>
      <c r="F110" s="15"/>
      <c r="G110" s="15"/>
      <c r="H110" s="15"/>
      <c r="I110" s="33"/>
      <c r="J110" s="35"/>
      <c r="K110" s="15"/>
      <c r="L110" s="15"/>
      <c r="M110" s="15"/>
    </row>
    <row r="111">
      <c r="A111" s="15"/>
      <c r="B111" s="15"/>
      <c r="C111" s="15"/>
      <c r="D111" s="15"/>
      <c r="E111" s="15"/>
      <c r="F111" s="15"/>
      <c r="G111" s="15"/>
      <c r="H111" s="15"/>
      <c r="I111" s="33"/>
      <c r="J111" s="35"/>
      <c r="K111" s="15"/>
      <c r="L111" s="15"/>
      <c r="M111" s="15"/>
    </row>
    <row r="112">
      <c r="A112" s="15"/>
      <c r="B112" s="15"/>
      <c r="C112" s="15"/>
      <c r="D112" s="15"/>
      <c r="E112" s="15"/>
      <c r="F112" s="15"/>
      <c r="G112" s="15"/>
      <c r="H112" s="15"/>
      <c r="I112" s="33"/>
      <c r="J112" s="35"/>
      <c r="K112" s="15"/>
      <c r="L112" s="15"/>
      <c r="M112" s="15"/>
    </row>
    <row r="113">
      <c r="A113" s="15"/>
      <c r="B113" s="15"/>
      <c r="C113" s="15"/>
      <c r="D113" s="15"/>
      <c r="E113" s="15"/>
      <c r="F113" s="15"/>
      <c r="G113" s="15"/>
      <c r="H113" s="15"/>
      <c r="I113" s="33"/>
      <c r="J113" s="35"/>
      <c r="K113" s="15"/>
      <c r="L113" s="15"/>
      <c r="M113" s="15"/>
    </row>
    <row r="114">
      <c r="A114" s="15"/>
      <c r="B114" s="15"/>
      <c r="C114" s="15"/>
      <c r="D114" s="15"/>
      <c r="E114" s="15"/>
      <c r="F114" s="15"/>
      <c r="G114" s="15"/>
      <c r="H114" s="15"/>
      <c r="I114" s="33"/>
      <c r="J114" s="35"/>
      <c r="K114" s="15"/>
      <c r="L114" s="15"/>
      <c r="M114" s="15"/>
    </row>
  </sheetData>
  <conditionalFormatting sqref="I1:I114">
    <cfRule type="cellIs" dxfId="2" priority="1" operator="equal">
      <formula>"Pending"</formula>
    </cfRule>
  </conditionalFormatting>
  <conditionalFormatting sqref="I1:I114">
    <cfRule type="cellIs" dxfId="3" priority="2" operator="equal">
      <formula>"In-process"</formula>
    </cfRule>
  </conditionalFormatting>
  <conditionalFormatting sqref="I1:I114">
    <cfRule type="cellIs" dxfId="4" priority="3" operator="equal">
      <formula>"Resolved"</formula>
    </cfRule>
  </conditionalFormatting>
  <conditionalFormatting sqref="I1:I114">
    <cfRule type="cellIs" dxfId="5" priority="4" operator="equal">
      <formula>"Duplicate"</formula>
    </cfRule>
  </conditionalFormatting>
  <dataValidations>
    <dataValidation type="list" allowBlank="1" sqref="I2:I114">
      <formula1>"Pending,In-process,Resolved,Response not needed,Duplicate"</formula1>
    </dataValidation>
  </dataValidations>
  <printOptions gridLines="1" horizontalCentered="1"/>
  <pageMargins bottom="0.75" footer="0.0" header="0.0" left="0.7" right="0.7" top="0.75"/>
  <pageSetup fitToHeight="0"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75"/>
  <cols>
    <col customWidth="1" min="2" max="2" width="22.0"/>
    <col customWidth="1" min="4" max="4" width="16.38"/>
    <col customWidth="1" min="10" max="10" width="4.13"/>
  </cols>
  <sheetData>
    <row r="1">
      <c r="A1" s="38" t="s">
        <v>26</v>
      </c>
      <c r="B1" s="38" t="s">
        <v>28</v>
      </c>
      <c r="C1" s="38" t="s">
        <v>29</v>
      </c>
      <c r="D1" s="38" t="s">
        <v>30</v>
      </c>
      <c r="E1" s="38" t="s">
        <v>31</v>
      </c>
      <c r="F1" s="38" t="s">
        <v>32</v>
      </c>
      <c r="G1" s="38" t="s">
        <v>4</v>
      </c>
      <c r="H1" s="38" t="s">
        <v>34</v>
      </c>
      <c r="I1" s="38" t="s">
        <v>35</v>
      </c>
      <c r="J1" s="29"/>
    </row>
    <row r="2">
      <c r="A2" s="39"/>
      <c r="B2" s="40"/>
      <c r="C2" s="41"/>
      <c r="D2" s="40"/>
      <c r="E2" s="41"/>
      <c r="F2" s="41" t="s">
        <v>23</v>
      </c>
      <c r="G2" s="41" t="s">
        <v>7</v>
      </c>
      <c r="H2" s="42"/>
      <c r="I2" s="26">
        <f>IFERROR(__xludf.DUMMYFUNCTION("if((left(H2,2)-left(A2,2))&lt;0,join("""",""Pending from "",(left(H2,2)-left(A2,2)),"" days""),(left(H2,2)-left(A2,2)))"),0.0)</f>
        <v>0</v>
      </c>
    </row>
    <row r="3">
      <c r="A3" s="39"/>
      <c r="B3" s="40"/>
      <c r="C3" s="41"/>
      <c r="D3" s="40"/>
      <c r="E3" s="41"/>
      <c r="F3" s="41" t="s">
        <v>23</v>
      </c>
      <c r="G3" s="41" t="s">
        <v>7</v>
      </c>
      <c r="H3" s="42"/>
      <c r="I3" s="26">
        <f>IFERROR(__xludf.DUMMYFUNCTION("if((left(H3,2)-left(A3,2))&lt;0,join("""",""Pending from "",(left(H3,2)-left(A3,2)),"" days""),(left(H3,2)-left(A3,2)))"),0.0)</f>
        <v>0</v>
      </c>
    </row>
    <row r="4">
      <c r="A4" s="39"/>
      <c r="B4" s="40"/>
      <c r="C4" s="41"/>
      <c r="D4" s="40"/>
      <c r="E4" s="41"/>
      <c r="F4" s="41" t="s">
        <v>23</v>
      </c>
      <c r="G4" s="41" t="s">
        <v>7</v>
      </c>
      <c r="H4" s="42"/>
      <c r="I4" s="26">
        <f>IFERROR(__xludf.DUMMYFUNCTION("if((left(H4,2)-left(A4,2))&lt;0,join("""",""Pending from "",(left(H4,2)-left(A4,2)),"" days""),(left(H4,2)-left(A4,2)))"),0.0)</f>
        <v>0</v>
      </c>
    </row>
    <row r="5">
      <c r="A5" s="43"/>
      <c r="B5" s="44"/>
      <c r="C5" s="26"/>
      <c r="D5" s="44"/>
      <c r="E5" s="26"/>
      <c r="F5" s="41" t="s">
        <v>23</v>
      </c>
      <c r="G5" s="41" t="s">
        <v>7</v>
      </c>
      <c r="H5" s="42"/>
      <c r="I5" s="26">
        <f>IFERROR(__xludf.DUMMYFUNCTION("if((left(H5,2)-left(A5,2))&lt;0,join("""",""Pending from "",(left(H5,2)-left(A5,2)),"" days""),(left(H5,2)-left(A5,2)))"),0.0)</f>
        <v>0</v>
      </c>
    </row>
    <row r="6">
      <c r="A6" s="43"/>
      <c r="B6" s="44"/>
      <c r="C6" s="26"/>
      <c r="D6" s="44"/>
      <c r="E6" s="26"/>
      <c r="F6" s="26" t="s">
        <v>21</v>
      </c>
      <c r="G6" s="41" t="s">
        <v>7</v>
      </c>
      <c r="H6" s="42"/>
      <c r="I6" s="26">
        <f>IFERROR(__xludf.DUMMYFUNCTION("if((left(H6,2)-left(A6,2))&lt;0,join("""",""Pending from "",(left(H6,2)-left(A6,2)),"" days""),(left(H6,2)-left(A6,2)))"),0.0)</f>
        <v>0</v>
      </c>
    </row>
    <row r="7">
      <c r="A7" s="43"/>
      <c r="B7" s="44"/>
      <c r="C7" s="26"/>
      <c r="D7" s="44"/>
      <c r="E7" s="26"/>
      <c r="F7" s="26" t="s">
        <v>20</v>
      </c>
      <c r="G7" s="41" t="s">
        <v>7</v>
      </c>
      <c r="H7" s="42"/>
      <c r="I7" s="26">
        <f>IFERROR(__xludf.DUMMYFUNCTION("if((left(H7,2)-left(A7,2))&lt;0,join("""",""Pending from "",(left(H7,2)-left(A7,2)),"" days""),(left(H7,2)-left(A7,2)))"),0.0)</f>
        <v>0</v>
      </c>
    </row>
    <row r="8">
      <c r="A8" s="43"/>
      <c r="B8" s="44"/>
      <c r="C8" s="26"/>
      <c r="D8" s="44"/>
      <c r="E8" s="26"/>
      <c r="F8" s="26" t="s">
        <v>20</v>
      </c>
      <c r="G8" s="41" t="s">
        <v>7</v>
      </c>
      <c r="H8" s="42"/>
      <c r="I8" s="26">
        <f>IFERROR(__xludf.DUMMYFUNCTION("if((left(H8,2)-left(A8,2))&lt;0,join("""",""Pending from "",(left(H8,2)-left(A8,2)),"" days""),(left(H8,2)-left(A8,2)))"),0.0)</f>
        <v>0</v>
      </c>
    </row>
  </sheetData>
  <conditionalFormatting sqref="G1 G8">
    <cfRule type="cellIs" dxfId="2" priority="1" operator="equal">
      <formula>"Pending"</formula>
    </cfRule>
  </conditionalFormatting>
  <conditionalFormatting sqref="G1 G8">
    <cfRule type="cellIs" dxfId="3" priority="2" operator="equal">
      <formula>"In-process"</formula>
    </cfRule>
  </conditionalFormatting>
  <conditionalFormatting sqref="G1 G8">
    <cfRule type="cellIs" dxfId="4" priority="3" operator="equal">
      <formula>"Resolved"</formula>
    </cfRule>
  </conditionalFormatting>
  <conditionalFormatting sqref="G1 G8">
    <cfRule type="cellIs" dxfId="5" priority="4" operator="equal">
      <formula>"Duplicate"</formula>
    </cfRule>
  </conditionalFormatting>
  <conditionalFormatting sqref="G7">
    <cfRule type="cellIs" dxfId="2" priority="5" operator="equal">
      <formula>"Pending"</formula>
    </cfRule>
  </conditionalFormatting>
  <conditionalFormatting sqref="G7">
    <cfRule type="cellIs" dxfId="3" priority="6" operator="equal">
      <formula>"In-process"</formula>
    </cfRule>
  </conditionalFormatting>
  <conditionalFormatting sqref="G7">
    <cfRule type="cellIs" dxfId="4" priority="7" operator="equal">
      <formula>"Resolved"</formula>
    </cfRule>
  </conditionalFormatting>
  <conditionalFormatting sqref="G7">
    <cfRule type="cellIs" dxfId="5" priority="8" operator="equal">
      <formula>"Duplicate"</formula>
    </cfRule>
  </conditionalFormatting>
  <conditionalFormatting sqref="G6">
    <cfRule type="cellIs" dxfId="2" priority="9" operator="equal">
      <formula>"Pending"</formula>
    </cfRule>
  </conditionalFormatting>
  <conditionalFormatting sqref="G6">
    <cfRule type="cellIs" dxfId="3" priority="10" operator="equal">
      <formula>"In-process"</formula>
    </cfRule>
  </conditionalFormatting>
  <conditionalFormatting sqref="G6">
    <cfRule type="cellIs" dxfId="4" priority="11" operator="equal">
      <formula>"Resolved"</formula>
    </cfRule>
  </conditionalFormatting>
  <conditionalFormatting sqref="G6">
    <cfRule type="cellIs" dxfId="5" priority="12" operator="equal">
      <formula>"Duplicate"</formula>
    </cfRule>
  </conditionalFormatting>
  <conditionalFormatting sqref="G5">
    <cfRule type="cellIs" dxfId="2" priority="13" operator="equal">
      <formula>"Pending"</formula>
    </cfRule>
  </conditionalFormatting>
  <conditionalFormatting sqref="G5">
    <cfRule type="cellIs" dxfId="3" priority="14" operator="equal">
      <formula>"In-process"</formula>
    </cfRule>
  </conditionalFormatting>
  <conditionalFormatting sqref="G5">
    <cfRule type="cellIs" dxfId="4" priority="15" operator="equal">
      <formula>"Resolved"</formula>
    </cfRule>
  </conditionalFormatting>
  <conditionalFormatting sqref="G5">
    <cfRule type="cellIs" dxfId="5" priority="16" operator="equal">
      <formula>"Duplicate"</formula>
    </cfRule>
  </conditionalFormatting>
  <conditionalFormatting sqref="G4">
    <cfRule type="cellIs" dxfId="2" priority="17" operator="equal">
      <formula>"Pending"</formula>
    </cfRule>
  </conditionalFormatting>
  <conditionalFormatting sqref="G4">
    <cfRule type="cellIs" dxfId="3" priority="18" operator="equal">
      <formula>"In-process"</formula>
    </cfRule>
  </conditionalFormatting>
  <conditionalFormatting sqref="G4">
    <cfRule type="cellIs" dxfId="4" priority="19" operator="equal">
      <formula>"Resolved"</formula>
    </cfRule>
  </conditionalFormatting>
  <conditionalFormatting sqref="G4">
    <cfRule type="cellIs" dxfId="5" priority="20" operator="equal">
      <formula>"Duplicate"</formula>
    </cfRule>
  </conditionalFormatting>
  <conditionalFormatting sqref="G3">
    <cfRule type="cellIs" dxfId="2" priority="21" operator="equal">
      <formula>"Pending"</formula>
    </cfRule>
  </conditionalFormatting>
  <conditionalFormatting sqref="G3">
    <cfRule type="cellIs" dxfId="3" priority="22" operator="equal">
      <formula>"In-process"</formula>
    </cfRule>
  </conditionalFormatting>
  <conditionalFormatting sqref="G3">
    <cfRule type="cellIs" dxfId="4" priority="23" operator="equal">
      <formula>"Resolved"</formula>
    </cfRule>
  </conditionalFormatting>
  <conditionalFormatting sqref="G3">
    <cfRule type="cellIs" dxfId="5" priority="24" operator="equal">
      <formula>"Duplicate"</formula>
    </cfRule>
  </conditionalFormatting>
  <conditionalFormatting sqref="G2">
    <cfRule type="cellIs" dxfId="2" priority="25" operator="equal">
      <formula>"Pending"</formula>
    </cfRule>
  </conditionalFormatting>
  <conditionalFormatting sqref="G2">
    <cfRule type="cellIs" dxfId="3" priority="26" operator="equal">
      <formula>"In-process"</formula>
    </cfRule>
  </conditionalFormatting>
  <conditionalFormatting sqref="G2">
    <cfRule type="cellIs" dxfId="4" priority="27" operator="equal">
      <formula>"Resolved"</formula>
    </cfRule>
  </conditionalFormatting>
  <conditionalFormatting sqref="G2">
    <cfRule type="cellIs" dxfId="5" priority="28" operator="equal">
      <formula>"Duplicate"</formula>
    </cfRule>
  </conditionalFormatting>
  <dataValidations>
    <dataValidation type="list" allowBlank="1" sqref="G2:G8">
      <formula1>"Pending,In-process,Resolved,Response not needed,Duplicate"</formula1>
    </dataValidation>
  </dataValidations>
  <printOptions gridLines="1" horizontalCentered="1"/>
  <pageMargins bottom="0.75" footer="0.0" header="0.0" left="0.7" right="0.7" top="0.75"/>
  <pageSetup fitToHeight="0" cellComments="atEnd" orientation="landscape" pageOrder="overThenDown"/>
  <drawing r:id="rId1"/>
</worksheet>
</file>